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240" yWindow="495" windowWidth="23655" windowHeight="9405"/>
  </bookViews>
  <sheets>
    <sheet name="исполнение за счет ФБ" sheetId="2" r:id="rId1"/>
    <sheet name="Исполнение за счет УР" sheetId="3" r:id="rId2"/>
    <sheet name="исполнение за счет МБ" sheetId="4" r:id="rId3"/>
  </sheets>
  <definedNames>
    <definedName name="_xlnm.Print_Titles" localSheetId="0">'исполнение за счет ФБ'!$6:$7</definedName>
  </definedNames>
  <calcPr calcId="124519"/>
</workbook>
</file>

<file path=xl/calcChain.xml><?xml version="1.0" encoding="utf-8"?>
<calcChain xmlns="http://schemas.openxmlformats.org/spreadsheetml/2006/main">
  <c r="AF192" i="4"/>
  <c r="N192"/>
  <c r="AF98"/>
  <c r="N98"/>
  <c r="AF92"/>
  <c r="N92"/>
  <c r="AF76"/>
  <c r="N76"/>
  <c r="AF71"/>
  <c r="N71"/>
  <c r="AF19"/>
  <c r="N19"/>
  <c r="AF8"/>
  <c r="AF217" s="1"/>
  <c r="N8"/>
  <c r="N217" s="1"/>
  <c r="O72" i="3"/>
  <c r="N72"/>
  <c r="O44"/>
  <c r="N44"/>
  <c r="O30"/>
  <c r="N30"/>
  <c r="O28"/>
  <c r="N28"/>
  <c r="O27"/>
  <c r="N27"/>
  <c r="O18"/>
  <c r="N18"/>
  <c r="O14"/>
  <c r="N14"/>
  <c r="O9"/>
  <c r="O8" s="1"/>
  <c r="O76" s="1"/>
  <c r="N9"/>
  <c r="N8" s="1"/>
  <c r="N76" s="1"/>
  <c r="AF17" i="2" l="1"/>
  <c r="AF9"/>
  <c r="AF8"/>
  <c r="AF33" s="1"/>
  <c r="AF28"/>
  <c r="N28"/>
  <c r="N17"/>
  <c r="AF20"/>
  <c r="N20"/>
  <c r="AF14"/>
  <c r="AF15"/>
  <c r="N14"/>
  <c r="N15"/>
  <c r="AF12"/>
  <c r="N12"/>
  <c r="N9"/>
  <c r="N8" s="1"/>
  <c r="N33" s="1"/>
</calcChain>
</file>

<file path=xl/sharedStrings.xml><?xml version="1.0" encoding="utf-8"?>
<sst xmlns="http://schemas.openxmlformats.org/spreadsheetml/2006/main" count="1933" uniqueCount="468">
  <si>
    <t>Единица измерения: руб.</t>
  </si>
  <si>
    <t>Наименование показателя</t>
  </si>
  <si>
    <t>Вед.</t>
  </si>
  <si>
    <t>Разд.</t>
  </si>
  <si>
    <t>Расх.</t>
  </si>
  <si>
    <t>КОСГУ</t>
  </si>
  <si>
    <t>ДопКласс</t>
  </si>
  <si>
    <t/>
  </si>
  <si>
    <t>Уточненный лимит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</si>
  <si>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</si>
  <si>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</si>
  <si>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</si>
  <si>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</si>
  <si>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</si>
  <si>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>Остаток лимитов</t>
  </si>
  <si>
    <t>Исполнение лимитов</t>
  </si>
  <si>
    <t xml:space="preserve">    Муниципальная программа "Развитие образования и воспитание" на 2015-2024 годы</t>
  </si>
  <si>
    <t>000</t>
  </si>
  <si>
    <t>0000</t>
  </si>
  <si>
    <t>0100000000</t>
  </si>
  <si>
    <t xml:space="preserve">      Подпрограмма "Развитие общего образования"</t>
  </si>
  <si>
    <t>0120000000</t>
  </si>
  <si>
    <t xml:space="preserve">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</si>
  <si>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</si>
  <si>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</si>
  <si>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</si>
  <si>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Подпрограмма "Развитие дополнительного образования детей"</t>
  </si>
  <si>
    <t>0130000000</t>
  </si>
  <si>
    <t xml:space="preserve">        Создание виртуальных концертных залов</t>
  </si>
  <si>
    <t>013A354530</t>
  </si>
  <si>
    <t xml:space="preserve">    Муниципальная программа "Развитие культуры" на 2015-2024 годы</t>
  </si>
  <si>
    <t>0300000000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</si>
  <si>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</si>
  <si>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</si>
  <si>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</si>
  <si>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</si>
  <si>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Муниципальная программа "Социальная поддержка населения" на 2015-2024 годы</t>
  </si>
  <si>
    <t>0400000000</t>
  </si>
  <si>
    <t xml:space="preserve">      Подпрограмма "Социальная поддержка семьи и детей"</t>
  </si>
  <si>
    <t>0410000000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</si>
  <si>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</si>
  <si>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0410252600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</si>
  <si>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</si>
  <si>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</si>
  <si>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Реализация мероприятий по обеспечению жильем молодых семей</t>
  </si>
  <si>
    <t>04302L4970</t>
  </si>
  <si>
    <t xml:space="preserve">    Муниципальная программа "Городское хозяйство" на 2015-2024 годы</t>
  </si>
  <si>
    <t>0700000000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</si>
  <si>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</si>
  <si>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</si>
  <si>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</si>
  <si>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</si>
  <si>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Муниципальная программа "Муниципальное управление" на 2015-2024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</si>
  <si>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</si>
  <si>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</si>
  <si>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</si>
  <si>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Выполнение функций по государственной регистрации актов гражданского состояния</t>
  </si>
  <si>
    <t>0930159300</t>
  </si>
  <si>
    <t xml:space="preserve">    Муниципальная программа "Формирование современной городской среды" на 2018-2024 г.г.</t>
  </si>
  <si>
    <t>1300000000</t>
  </si>
  <si>
    <t xml:space="preserve">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</si>
  <si>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130F254240</t>
  </si>
  <si>
    <t xml:space="preserve">        Реализация мероприятий в рамках формирования современной городской среды</t>
  </si>
  <si>
    <t>130F255550</t>
  </si>
  <si>
    <t xml:space="preserve">    Непрограммные направления деятельности</t>
  </si>
  <si>
    <t>9900000000</t>
  </si>
  <si>
    <t xml:space="preserve">        Составление (изменение) списков кандидатов в присяжные заседатели федеральных судов общей юрисдикции в Российской Федерации</t>
  </si>
  <si>
    <t>9900051200</t>
  </si>
  <si>
    <t>ВСЕГО РАСХОДОВ:</t>
  </si>
  <si>
    <t>Уточненная роспись</t>
  </si>
  <si>
    <t>Целевая статья</t>
  </si>
  <si>
    <t>Исполнение бюджета  города Сарапула по программам</t>
  </si>
  <si>
    <t>Исполнение бюджета города Сарапула по программам</t>
  </si>
  <si>
    <t xml:space="preserve">      Подпрограмма "Развитие дошкольного образования"</t>
  </si>
  <si>
    <t>0110000000</t>
  </si>
  <si>
    <t xml:space="preserve">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</si>
  <si>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</si>
  <si>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</si>
  <si>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</si>
  <si>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</si>
  <si>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</si>
  <si>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</si>
  <si>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</si>
  <si>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</si>
  <si>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</si>
  <si>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</si>
  <si>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</si>
  <si>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 xml:space="preserve">      Подпрограмма "Реализация молодежной политики"</t>
  </si>
  <si>
    <t>0140000000</t>
  </si>
  <si>
    <t xml:space="preserve">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</si>
  <si>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</si>
  <si>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  Подпрограмма "Управление системой образования"</t>
  </si>
  <si>
    <t>0150000000</t>
  </si>
  <si>
    <t xml:space="preserve">        Расходы на дополнительное профессиональное образование по профилю педагогической деятельности</t>
  </si>
  <si>
    <t>0150601820</t>
  </si>
  <si>
    <t xml:space="preserve">    Муниципальная программа "Сохранение здоровья и формирование здорового образа жизни" на 2015-2024 годы</t>
  </si>
  <si>
    <t>0200000000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</si>
  <si>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</si>
  <si>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</si>
  <si>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отдыха, оздоровления и занятости детей, подростков и молодежи в каникулярное время</t>
  </si>
  <si>
    <t>0220105230</t>
  </si>
  <si>
    <t xml:space="preserve">        Организация учета (регистрации) многодетных семей</t>
  </si>
  <si>
    <t>0410107560</t>
  </si>
  <si>
    <t xml:space="preserve">        Материальное обеспечение приемной семьи</t>
  </si>
  <si>
    <t>0410204250</t>
  </si>
  <si>
    <t xml:space="preserve">        Выплата денежных средств семьям опекунов (попечителей) на содержание подопечных детей</t>
  </si>
  <si>
    <t>0410204260</t>
  </si>
  <si>
    <t xml:space="preserve">        Выплата денежных средств на содержание усыновленных (удочеренных) детей</t>
  </si>
  <si>
    <t>0410206330</t>
  </si>
  <si>
    <t xml:space="preserve">        Выявление, учет, устройство и защита прав и интересов несовершеннолетних детей, оставшихся без попечения родителей</t>
  </si>
  <si>
    <t>0410304420</t>
  </si>
  <si>
    <t xml:space="preserve">        Организация социальной поддержки детей-сирот и детей, оставшихся без попечения родителей</t>
  </si>
  <si>
    <t>0410404410</t>
  </si>
  <si>
    <t xml:space="preserve">        Оплата обучения на подготовительных отделениях образовательных организаций высшего образования</t>
  </si>
  <si>
    <t>0410602160</t>
  </si>
  <si>
    <t xml:space="preserve">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</si>
  <si>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</si>
  <si>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</si>
  <si>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</si>
  <si>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</si>
  <si>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</si>
  <si>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 xml:space="preserve">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</si>
  <si>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</si>
  <si>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</si>
  <si>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041P104460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</si>
  <si>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</si>
  <si>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</si>
  <si>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</si>
  <si>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</si>
  <si>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Подпрограмма "Содержание и развитие коммунальной инфраструктуры"</t>
  </si>
  <si>
    <t>0720000000</t>
  </si>
  <si>
    <t xml:space="preserve">        Строительство и реконструкция объектов муниципальной собственности</t>
  </si>
  <si>
    <t>0720100820</t>
  </si>
  <si>
    <t xml:space="preserve">        Организация подготовки городского хозяйства к осенне-зимнему периоду</t>
  </si>
  <si>
    <t>0720101440</t>
  </si>
  <si>
    <t xml:space="preserve">        Оказание государственной поддержки моногородам Удмуртской Республики</t>
  </si>
  <si>
    <t>0720108000</t>
  </si>
  <si>
    <t xml:space="preserve">        Капитальный ремонт объектов муниципальной собственности</t>
  </si>
  <si>
    <t>0720200830</t>
  </si>
  <si>
    <t xml:space="preserve">      Подпрограмма "Жилищное хозяйство"</t>
  </si>
  <si>
    <t>0730000000</t>
  </si>
  <si>
    <t xml:space="preserve">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</si>
  <si>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</si>
  <si>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</si>
  <si>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</si>
  <si>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</si>
  <si>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</si>
  <si>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Подпрограмма "Благоустройство и охрана окружающей среды"</t>
  </si>
  <si>
    <t>0740000000</t>
  </si>
  <si>
    <t xml:space="preserve">        Организация отлова и содержания безнадзорных животных (выполнение переданных полномочий)</t>
  </si>
  <si>
    <t>0740105400</t>
  </si>
  <si>
    <t xml:space="preserve">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</si>
  <si>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0750204650</t>
  </si>
  <si>
    <t>0750208000</t>
  </si>
  <si>
    <t xml:space="preserve">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</si>
  <si>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</si>
  <si>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 xml:space="preserve">    Муниципальная программа "Энергосбережение и повышение энергетической эффективности" на 2015-2024 годы</t>
  </si>
  <si>
    <t>0800000000</t>
  </si>
  <si>
    <t xml:space="preserve">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</si>
  <si>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</si>
  <si>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>0800305770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</si>
  <si>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</si>
  <si>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</si>
  <si>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</si>
  <si>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</si>
  <si>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</si>
  <si>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</si>
  <si>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Создание и организация деятельности административной комиссии</t>
  </si>
  <si>
    <t>0960404510</t>
  </si>
  <si>
    <t xml:space="preserve">        Реализация проектов инициативного бюджетирования на территории города Сарапула</t>
  </si>
  <si>
    <t>9900008810</t>
  </si>
  <si>
    <t xml:space="preserve">        Уплата налога на имущество организаций</t>
  </si>
  <si>
    <t>0110260200</t>
  </si>
  <si>
    <t xml:space="preserve">        Уплата земельного налога</t>
  </si>
  <si>
    <t>0110260240</t>
  </si>
  <si>
    <t xml:space="preserve">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</si>
  <si>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</si>
  <si>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01103S7120</t>
  </si>
  <si>
    <t xml:space="preserve">        Подготовка муниципальных учреждений к отопительному периоду</t>
  </si>
  <si>
    <t>0110560230</t>
  </si>
  <si>
    <t>0110667700</t>
  </si>
  <si>
    <t xml:space="preserve">        Расходы на мероприятия по безопасности образовательных организаций</t>
  </si>
  <si>
    <t>0110861440</t>
  </si>
  <si>
    <t>0111060140</t>
  </si>
  <si>
    <t>01110S0830</t>
  </si>
  <si>
    <t>0120160200</t>
  </si>
  <si>
    <t>0120160240</t>
  </si>
  <si>
    <t>0120167700</t>
  </si>
  <si>
    <t>0120460230</t>
  </si>
  <si>
    <t xml:space="preserve">        Приобретение основных фондов и развитие инфраструктуры</t>
  </si>
  <si>
    <t>0120461120</t>
  </si>
  <si>
    <t xml:space="preserve">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</si>
  <si>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</si>
  <si>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0120663040</t>
  </si>
  <si>
    <t>01206S3040</t>
  </si>
  <si>
    <t>01206S6960</t>
  </si>
  <si>
    <t>0120861440</t>
  </si>
  <si>
    <t>0121060150</t>
  </si>
  <si>
    <t xml:space="preserve">        Проведение независимой оценки качества образования</t>
  </si>
  <si>
    <t>0121161250</t>
  </si>
  <si>
    <t>0130160200</t>
  </si>
  <si>
    <t>0130160230</t>
  </si>
  <si>
    <t>0130160240</t>
  </si>
  <si>
    <t xml:space="preserve">        Организация и проведение культурно-массовых мероприятий</t>
  </si>
  <si>
    <t>0130161620</t>
  </si>
  <si>
    <t>0130167700</t>
  </si>
  <si>
    <t>0130660230</t>
  </si>
  <si>
    <t>0131861440</t>
  </si>
  <si>
    <t xml:space="preserve">        Обеспечение персонифицированного финансирования дополнительного образования детей</t>
  </si>
  <si>
    <t>0131961330</t>
  </si>
  <si>
    <t>0140160240</t>
  </si>
  <si>
    <t>0140167700</t>
  </si>
  <si>
    <t xml:space="preserve">        Организация трудоустройства подростков и молодежи в каникулярное время</t>
  </si>
  <si>
    <t>0140261430</t>
  </si>
  <si>
    <t xml:space="preserve">        Обеспечение деятельности Управления образования г. Сарапула</t>
  </si>
  <si>
    <t>0150160030</t>
  </si>
  <si>
    <t>0150160240</t>
  </si>
  <si>
    <t xml:space="preserve">        Обеспечение деятельности централизованной бухгалтерии учреждений образования г. Сарапула</t>
  </si>
  <si>
    <t>0150260120</t>
  </si>
  <si>
    <t>0150260240</t>
  </si>
  <si>
    <t>0150367700</t>
  </si>
  <si>
    <t>0150460230</t>
  </si>
  <si>
    <t>0150467700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</si>
  <si>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</si>
  <si>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</si>
  <si>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мероприятий физической культуры и спорта</t>
  </si>
  <si>
    <t>0210164600</t>
  </si>
  <si>
    <t xml:space="preserve">        Организация мероприятий массового спорта</t>
  </si>
  <si>
    <t>0210164610</t>
  </si>
  <si>
    <t>0210167700</t>
  </si>
  <si>
    <t xml:space="preserve">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</si>
  <si>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</si>
  <si>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Организация работы центра "Готов к труду и обороне"</t>
  </si>
  <si>
    <t>0210364630</t>
  </si>
  <si>
    <t xml:space="preserve">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</si>
  <si>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</si>
  <si>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Организация и проведение отдыха детей в дневных оздоровительных лагерях</t>
  </si>
  <si>
    <t>0220161450</t>
  </si>
  <si>
    <t xml:space="preserve">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</si>
  <si>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</si>
  <si>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Подпрограмма "Создание условий для развития физической культуры и спорта"</t>
  </si>
  <si>
    <t>0230000000</t>
  </si>
  <si>
    <t>0230160150</t>
  </si>
  <si>
    <t>0230160240</t>
  </si>
  <si>
    <t>0230167700</t>
  </si>
  <si>
    <t>0230360240</t>
  </si>
  <si>
    <t>0230367700</t>
  </si>
  <si>
    <t xml:space="preserve">      Подпрограмма "Библиотечное обслуживание населения"</t>
  </si>
  <si>
    <t>0310000000</t>
  </si>
  <si>
    <t>0310160240</t>
  </si>
  <si>
    <t xml:space="preserve">        Комплектование библиотечных фондов и подписка на периодические издания</t>
  </si>
  <si>
    <t>0310161680</t>
  </si>
  <si>
    <t>0310167700</t>
  </si>
  <si>
    <t>0320160240</t>
  </si>
  <si>
    <t>0320167700</t>
  </si>
  <si>
    <t>0320260240</t>
  </si>
  <si>
    <t xml:space="preserve">        Организация и проведение городских мероприятий, торжественных церемоний, проектов, праздников</t>
  </si>
  <si>
    <t>0320261690</t>
  </si>
  <si>
    <t xml:space="preserve">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</si>
  <si>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</si>
  <si>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</si>
  <si>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Подпрограмма "Сохранение и развитие музейного дела"</t>
  </si>
  <si>
    <t>0330000000</t>
  </si>
  <si>
    <t>0330160240</t>
  </si>
  <si>
    <t>0330167700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</si>
  <si>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</si>
  <si>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</si>
  <si>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>0350167700</t>
  </si>
  <si>
    <t xml:space="preserve">      Подпрограмма "Управление сферой культуры"</t>
  </si>
  <si>
    <t>0360000000</t>
  </si>
  <si>
    <t xml:space="preserve">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</si>
  <si>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</si>
  <si>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Хозяйственно-эксплуатационное обеспечение деятельности подведомственных учреждений</t>
  </si>
  <si>
    <t>0360164270</t>
  </si>
  <si>
    <t xml:space="preserve">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</si>
  <si>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</si>
  <si>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</si>
  <si>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</si>
  <si>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</si>
  <si>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</si>
  <si>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</si>
  <si>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</si>
  <si>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2015-2024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</si>
  <si>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</si>
  <si>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</si>
  <si>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</si>
  <si>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</si>
  <si>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</si>
  <si>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</si>
  <si>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</si>
  <si>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</si>
  <si>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</si>
  <si>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2015-2024 годы</t>
  </si>
  <si>
    <t>0600000000</t>
  </si>
  <si>
    <t xml:space="preserve">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</si>
  <si>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</si>
  <si>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</si>
  <si>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</si>
  <si>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Организация спасательного поста на водных объектах в летний период</t>
  </si>
  <si>
    <t>0600361960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</si>
  <si>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</si>
  <si>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</si>
  <si>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Подготовка, утверждение и внесение изменений в документацию по планировке территорий</t>
  </si>
  <si>
    <t>0710162070</t>
  </si>
  <si>
    <t>0720160150</t>
  </si>
  <si>
    <t>07201S1440</t>
  </si>
  <si>
    <t>07201S8000</t>
  </si>
  <si>
    <t xml:space="preserve">        Реализация мероприятий по газификации</t>
  </si>
  <si>
    <t>0720262210</t>
  </si>
  <si>
    <t>0730160150</t>
  </si>
  <si>
    <t xml:space="preserve">        Проведение мероприятий по замене лифтов в многоквартирных домов</t>
  </si>
  <si>
    <t>0730162080</t>
  </si>
  <si>
    <t xml:space="preserve">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</si>
  <si>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</si>
  <si>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полномочий собственника жилых помещений в многоквартирных домах</t>
  </si>
  <si>
    <t>0730386010</t>
  </si>
  <si>
    <t xml:space="preserve">        Переселение граждан из аврийного жилищного фонда</t>
  </si>
  <si>
    <t>073F36748S</t>
  </si>
  <si>
    <t>0740160240</t>
  </si>
  <si>
    <t xml:space="preserve">        Мероприятия по выявлению бесхозяйных гидротехнических сооружений, организации постановки в установленном порядке таких объектов на учет в качестве бесхозяйных, признанию права муниципальной собственности и организация управления такими с момента их выявления</t>
  </si>
  <si>
    <t>0740162380</t>
  </si>
  <si>
    <t xml:space="preserve">        Благустройство территории общественного кладбища</t>
  </si>
  <si>
    <t>0740162420</t>
  </si>
  <si>
    <t xml:space="preserve">        Организация благоустройства на территории городских округов</t>
  </si>
  <si>
    <t>0740164290</t>
  </si>
  <si>
    <t>0740167700</t>
  </si>
  <si>
    <t xml:space="preserve">        Организация уличного освещения</t>
  </si>
  <si>
    <t>0740167701</t>
  </si>
  <si>
    <t xml:space="preserve">        Реализация мероприятий по рекультивации полигона ТБО г. Сарапула</t>
  </si>
  <si>
    <t>07402S2410</t>
  </si>
  <si>
    <t xml:space="preserve">        Оформление и выдача карт маршрута регулярных перевозок</t>
  </si>
  <si>
    <t>0750162530</t>
  </si>
  <si>
    <t xml:space="preserve">        Оформление, выдача свидетельств об осуществлении перевозок по маршруту регулярных перевозок</t>
  </si>
  <si>
    <t>0750162540</t>
  </si>
  <si>
    <t>0750167700</t>
  </si>
  <si>
    <t xml:space="preserve">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</si>
  <si>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</si>
  <si>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0750272570</t>
  </si>
  <si>
    <t>07502S4650</t>
  </si>
  <si>
    <t>07502S8000</t>
  </si>
  <si>
    <t xml:space="preserve">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</si>
  <si>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0800162600</t>
  </si>
  <si>
    <t>08001S5770</t>
  </si>
  <si>
    <t xml:space="preserve">        Восстановление и устройство сетей уличного освещения</t>
  </si>
  <si>
    <t>0800362620</t>
  </si>
  <si>
    <t>08003S5770</t>
  </si>
  <si>
    <t xml:space="preserve">      Подпрограмма "Административная реформа в муниципальном образовании "Город Сарапул"</t>
  </si>
  <si>
    <t>0910000000</t>
  </si>
  <si>
    <t xml:space="preserve">        Приобретение сертификата ключа ЭЦП и его регистрация в системе межведомственного электронного взаимодействия для должностного лица ОМСУ</t>
  </si>
  <si>
    <t>0910265000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</si>
  <si>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</si>
  <si>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</si>
  <si>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>0930160150</t>
  </si>
  <si>
    <t xml:space="preserve">      Подпрограмма "Противодействие коррупции в муниципальном образовании "Город Сарапул"</t>
  </si>
  <si>
    <t>0940000000</t>
  </si>
  <si>
    <t xml:space="preserve">        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которые входит участие в противодействие коррупции</t>
  </si>
  <si>
    <t>0940265020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</si>
  <si>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</si>
  <si>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</si>
  <si>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</si>
  <si>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</si>
  <si>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Содержание аппарата Администрации города Сарапула</t>
  </si>
  <si>
    <t>0960160030</t>
  </si>
  <si>
    <t>0960160240</t>
  </si>
  <si>
    <t xml:space="preserve">        Обеспечение деятельности Главы города Сарапула</t>
  </si>
  <si>
    <t>0960260010</t>
  </si>
  <si>
    <t xml:space="preserve">        Проведение общегосударственных и общегородских мероприятий</t>
  </si>
  <si>
    <t>0960360110</t>
  </si>
  <si>
    <t xml:space="preserve">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</si>
  <si>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</si>
  <si>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</si>
  <si>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</si>
  <si>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</si>
  <si>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</si>
  <si>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</si>
  <si>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</si>
  <si>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</si>
  <si>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</si>
  <si>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    Проведение социологических исследований с целью мониторинга удовлетворенности населения деятельностью местного самоуправления города Сарапула</t>
  </si>
  <si>
    <t>0960965100</t>
  </si>
  <si>
    <t xml:space="preserve">    Муниципальная программа "Управление муниципальными финансами муниципального образования "Город Сарапул" на 2015-2024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</si>
  <si>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</si>
  <si>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</si>
  <si>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</si>
  <si>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Организация и ведение бюджетного учета, составление бюджетной отчетности</t>
  </si>
  <si>
    <t>1010460120</t>
  </si>
  <si>
    <t>1010460200</t>
  </si>
  <si>
    <t>1010460240</t>
  </si>
  <si>
    <t xml:space="preserve">        Обслуживание муниципального долга</t>
  </si>
  <si>
    <t>1010660070</t>
  </si>
  <si>
    <t xml:space="preserve">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</si>
  <si>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</si>
  <si>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</si>
  <si>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</si>
  <si>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</si>
  <si>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</si>
  <si>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Муниципальная программа "Управление муниципальным имуществом" на 2015-2024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</si>
  <si>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</si>
  <si>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</si>
  <si>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</si>
  <si>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Проведение открытых торгов по заключению договоров аренды в отношении муниципального имущества</t>
  </si>
  <si>
    <t>1110264010</t>
  </si>
  <si>
    <t xml:space="preserve">        Приватизация муниципального имущества (за исключением земельных ресурсов)</t>
  </si>
  <si>
    <t>1110264020</t>
  </si>
  <si>
    <t xml:space="preserve">        Управление имуществом казны г. Сарапула</t>
  </si>
  <si>
    <t>1110364030</t>
  </si>
  <si>
    <t xml:space="preserve">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</si>
  <si>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</si>
  <si>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Подпрограмма "Управление земельными ресурсами"</t>
  </si>
  <si>
    <t>1120000000</t>
  </si>
  <si>
    <t xml:space="preserve">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</si>
  <si>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</si>
  <si>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Проведение работ по формированию земельных участков, на которых расположены многоквартирные дома</t>
  </si>
  <si>
    <t>1120462030</t>
  </si>
  <si>
    <t xml:space="preserve">        Проведение работ по формированию земельных участков для индивидуального жилищного строительства, в том числе подлежащих предоставлению бесплатно гражданам в соответствии с законодательством</t>
  </si>
  <si>
    <t>1120462040</t>
  </si>
  <si>
    <t xml:space="preserve">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</si>
  <si>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</si>
  <si>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 xml:space="preserve">    Муниципальная программа "Безопасность муниципального образования "Город Сарапул" на 2015-2024 годы</t>
  </si>
  <si>
    <t>1200000000</t>
  </si>
  <si>
    <t xml:space="preserve">      Подпрограмма "Безопасный город"</t>
  </si>
  <si>
    <t>1210000000</t>
  </si>
  <si>
    <t xml:space="preserve">        Создание сегментов аппаратно-программного комплекса "Безопасный город"</t>
  </si>
  <si>
    <t>1210263110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</si>
  <si>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</si>
  <si>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</si>
  <si>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</t>
  </si>
  <si>
    <t>1220261790</t>
  </si>
  <si>
    <t xml:space="preserve">        Организация охраны общественного порядка на территории города Сарапула</t>
  </si>
  <si>
    <t>1220363100</t>
  </si>
  <si>
    <t>1300165550</t>
  </si>
  <si>
    <t>1300175550</t>
  </si>
  <si>
    <t>13001S4241</t>
  </si>
  <si>
    <t xml:space="preserve">    Муниципальная программа "Профилактика терроризма" на 2020-2024 годы</t>
  </si>
  <si>
    <t>1400000000</t>
  </si>
  <si>
    <t xml:space="preserve">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</si>
  <si>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</si>
  <si>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 xml:space="preserve">        Расходы на проведение Всероссийской переписи населения 2020года</t>
  </si>
  <si>
    <t>9900054690</t>
  </si>
  <si>
    <t xml:space="preserve">        Реализация установленных полномочий (функций) аппарата Сарапульской городской Думы</t>
  </si>
  <si>
    <t>9900060030</t>
  </si>
  <si>
    <t xml:space="preserve">        Реализация установленных полномочий (функций) депутатов представительного органа муниципального образования "Город Сарапул"</t>
  </si>
  <si>
    <t>9900060040</t>
  </si>
  <si>
    <t xml:space="preserve">        Резервный фонд Администрации города Сарапула</t>
  </si>
  <si>
    <t>9900060080</t>
  </si>
  <si>
    <t xml:space="preserve">        Формирование резерва, связанного с особенностями исполнения бюджета</t>
  </si>
  <si>
    <t>9900060190</t>
  </si>
  <si>
    <t>9900060200</t>
  </si>
  <si>
    <t>9900060240</t>
  </si>
  <si>
    <t xml:space="preserve">        Выполнение публичных обязательств по выплате материальной помощи Почетным гражданам города</t>
  </si>
  <si>
    <t>9900061740</t>
  </si>
  <si>
    <t xml:space="preserve">        Выполнение мероприятий реестра наказов избирателей г. Сарапула</t>
  </si>
  <si>
    <t>9900062800</t>
  </si>
  <si>
    <t xml:space="preserve">        Осуществление функций заказчика по строительству, реконструкции и капитальному ремонту</t>
  </si>
  <si>
    <t>9900066020</t>
  </si>
  <si>
    <t xml:space="preserve">        Исполнение судебных актов, предусматривающих обращение взыскания на средства бюджета муниципального образования</t>
  </si>
  <si>
    <t>9900066040</t>
  </si>
  <si>
    <t xml:space="preserve">        Расходы на оплату судебных издержек; выплаты, связанные с исполнением судебных актов, предусматривающих обращение взыскания на средства бюджета города Сарапула, и мировых соглашений</t>
  </si>
  <si>
    <t>9900066050</t>
  </si>
  <si>
    <t>9900066080</t>
  </si>
  <si>
    <t xml:space="preserve">        Осуществление демонтажных работ по объектам муниципальной собственности, в том числе аварийным</t>
  </si>
  <si>
    <t>9900066140</t>
  </si>
  <si>
    <t>9900068810</t>
  </si>
  <si>
    <t>9900078810</t>
  </si>
  <si>
    <t>99000S8810</t>
  </si>
  <si>
    <t>за период с 01.01.2021г. по 30.06.2021г. (средств МБ)</t>
  </si>
  <si>
    <t>за период с 01.01.2021г. по 30.06.2021г. (средства УР)</t>
  </si>
  <si>
    <t>за период с 01.01.2021г. по 30.06.2021г. (средства ФБ)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</si>
</sst>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0" fillId="0" borderId="1" xfId="0" applyBorder="1" applyProtection="1">
      <protection locked="0"/>
    </xf>
    <xf numFmtId="0" fontId="7" fillId="0" borderId="2" xfId="7" applyNumberFormat="1" applyFont="1" applyProtection="1">
      <alignment vertical="top" wrapText="1"/>
    </xf>
    <xf numFmtId="1" fontId="7" fillId="0" borderId="2" xfId="8" applyNumberFormat="1" applyFont="1" applyProtection="1">
      <alignment horizontal="center" vertical="top" shrinkToFit="1"/>
    </xf>
    <xf numFmtId="4" fontId="7" fillId="2" borderId="2" xfId="9" applyNumberFormat="1" applyFont="1" applyProtection="1">
      <alignment horizontal="right" vertical="top" shrinkToFit="1"/>
    </xf>
    <xf numFmtId="0" fontId="8" fillId="0" borderId="2" xfId="7" applyNumberFormat="1" applyFont="1" applyProtection="1">
      <alignment vertical="top" wrapText="1"/>
    </xf>
    <xf numFmtId="1" fontId="8" fillId="0" borderId="2" xfId="8" applyNumberFormat="1" applyFont="1" applyProtection="1">
      <alignment horizontal="center" vertical="top" shrinkToFit="1"/>
    </xf>
    <xf numFmtId="4" fontId="8" fillId="2" borderId="2" xfId="9" applyNumberFormat="1" applyFont="1" applyProtection="1">
      <alignment horizontal="right" vertical="top" shrinkToFi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5"/>
  <sheetViews>
    <sheetView showGridLines="0" tabSelected="1" zoomScaleSheetLayoutView="100" workbookViewId="0">
      <pane ySplit="7" topLeftCell="A8" activePane="bottomLeft" state="frozen"/>
      <selection pane="bottomLeft" activeCell="A5" sqref="A5:AO5"/>
    </sheetView>
  </sheetViews>
  <sheetFormatPr defaultRowHeight="15" outlineLevelRow="2"/>
  <cols>
    <col min="1" max="1" width="42.7109375" style="1" customWidth="1"/>
    <col min="2" max="2" width="0.140625" style="1" hidden="1" customWidth="1"/>
    <col min="3" max="3" width="7.7109375" style="1" hidden="1" customWidth="1"/>
    <col min="4" max="4" width="14.5703125" style="1" customWidth="1"/>
    <col min="5" max="5" width="0.140625" style="1" hidden="1" customWidth="1"/>
    <col min="6" max="6" width="6.28515625" style="1" hidden="1" customWidth="1"/>
    <col min="7" max="7" width="5.140625" style="1" hidden="1" customWidth="1"/>
    <col min="8" max="8" width="5.5703125" style="1" hidden="1" customWidth="1"/>
    <col min="9" max="9" width="4.85546875" style="1" hidden="1" customWidth="1"/>
    <col min="10" max="10" width="4.28515625" style="1" hidden="1" customWidth="1"/>
    <col min="11" max="11" width="5.28515625" style="1" hidden="1" customWidth="1"/>
    <col min="12" max="12" width="5.140625" style="1" hidden="1" customWidth="1"/>
    <col min="13" max="13" width="5" style="1" hidden="1" customWidth="1"/>
    <col min="14" max="14" width="14.5703125" style="1" customWidth="1"/>
    <col min="15" max="22" width="9.140625" style="1" hidden="1" customWidth="1"/>
    <col min="23" max="23" width="0.140625" style="1" hidden="1" customWidth="1"/>
    <col min="24" max="29" width="9.140625" style="1" hidden="1" customWidth="1"/>
    <col min="30" max="30" width="11.7109375" style="1" hidden="1" customWidth="1"/>
    <col min="31" max="31" width="9.140625" style="1" hidden="1" customWidth="1"/>
    <col min="32" max="32" width="14.5703125" style="1" customWidth="1"/>
    <col min="33" max="35" width="9.140625" style="1" hidden="1" customWidth="1"/>
    <col min="36" max="36" width="11.7109375" style="1" hidden="1" customWidth="1"/>
    <col min="37" max="38" width="14.7109375" style="1" hidden="1" customWidth="1"/>
    <col min="39" max="40" width="11.7109375" style="1" hidden="1" customWidth="1"/>
    <col min="41" max="41" width="9.140625" style="1" hidden="1"/>
    <col min="42" max="42" width="9.140625" style="1" customWidth="1"/>
    <col min="43" max="16384" width="9.140625" style="1"/>
  </cols>
  <sheetData>
    <row r="1" spans="1:4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5.2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95" customHeight="1">
      <c r="A3" s="29" t="s">
        <v>71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4"/>
      <c r="AO3" s="5"/>
      <c r="AP3" s="3"/>
    </row>
    <row r="4" spans="1:42" ht="15.75" customHeight="1">
      <c r="A4" s="31" t="s">
        <v>467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5"/>
      <c r="AO4" s="5"/>
      <c r="AP4" s="3"/>
    </row>
    <row r="5" spans="1:42" ht="12.75" customHeight="1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"/>
    </row>
    <row r="6" spans="1:42" ht="38.25" customHeight="1">
      <c r="A6" s="21" t="s">
        <v>1</v>
      </c>
      <c r="B6" s="21" t="s">
        <v>2</v>
      </c>
      <c r="C6" s="21" t="s">
        <v>3</v>
      </c>
      <c r="D6" s="21" t="s">
        <v>70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7</v>
      </c>
      <c r="J6" s="21" t="s">
        <v>7</v>
      </c>
      <c r="K6" s="21" t="s">
        <v>7</v>
      </c>
      <c r="L6" s="21" t="s">
        <v>7</v>
      </c>
      <c r="M6" s="21" t="s">
        <v>7</v>
      </c>
      <c r="N6" s="21" t="s">
        <v>69</v>
      </c>
      <c r="O6" s="21" t="s">
        <v>7</v>
      </c>
      <c r="P6" s="21" t="s">
        <v>7</v>
      </c>
      <c r="Q6" s="21" t="s">
        <v>7</v>
      </c>
      <c r="R6" s="21" t="s">
        <v>7</v>
      </c>
      <c r="S6" s="21" t="s">
        <v>7</v>
      </c>
      <c r="T6" s="21" t="s">
        <v>7</v>
      </c>
      <c r="U6" s="21" t="s">
        <v>7</v>
      </c>
      <c r="V6" s="21" t="s">
        <v>7</v>
      </c>
      <c r="W6" s="21" t="s">
        <v>8</v>
      </c>
      <c r="X6" s="21" t="s">
        <v>7</v>
      </c>
      <c r="Y6" s="6" t="s">
        <v>7</v>
      </c>
      <c r="Z6" s="21" t="s">
        <v>7</v>
      </c>
      <c r="AA6" s="21" t="s">
        <v>7</v>
      </c>
      <c r="AB6" s="21" t="s">
        <v>7</v>
      </c>
      <c r="AC6" s="21" t="s">
        <v>7</v>
      </c>
      <c r="AD6" s="21" t="s">
        <v>9</v>
      </c>
      <c r="AE6" s="6" t="s">
        <v>7</v>
      </c>
      <c r="AF6" s="21" t="s">
        <v>10</v>
      </c>
      <c r="AG6" s="21" t="s">
        <v>7</v>
      </c>
      <c r="AH6" s="21" t="s">
        <v>7</v>
      </c>
      <c r="AI6" s="6" t="s">
        <v>7</v>
      </c>
      <c r="AJ6" s="21" t="s">
        <v>11</v>
      </c>
      <c r="AK6" s="21" t="s">
        <v>12</v>
      </c>
      <c r="AL6" s="21" t="s">
        <v>13</v>
      </c>
      <c r="AM6" s="21" t="s">
        <v>14</v>
      </c>
      <c r="AN6" s="21" t="s">
        <v>15</v>
      </c>
      <c r="AO6" s="21" t="s">
        <v>7</v>
      </c>
      <c r="AP6" s="3"/>
    </row>
    <row r="7" spans="1:4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6"/>
      <c r="Z7" s="22"/>
      <c r="AA7" s="22"/>
      <c r="AB7" s="22"/>
      <c r="AC7" s="22"/>
      <c r="AD7" s="22"/>
      <c r="AE7" s="6"/>
      <c r="AF7" s="22"/>
      <c r="AG7" s="22"/>
      <c r="AH7" s="22"/>
      <c r="AI7" s="6"/>
      <c r="AJ7" s="22"/>
      <c r="AK7" s="22"/>
      <c r="AL7" s="22"/>
      <c r="AM7" s="22"/>
      <c r="AN7" s="22"/>
      <c r="AO7" s="22"/>
      <c r="AP7" s="3"/>
    </row>
    <row r="8" spans="1:42" ht="38.25">
      <c r="A8" s="18" t="s">
        <v>16</v>
      </c>
      <c r="B8" s="19" t="s">
        <v>17</v>
      </c>
      <c r="C8" s="19" t="s">
        <v>18</v>
      </c>
      <c r="D8" s="19" t="s">
        <v>19</v>
      </c>
      <c r="E8" s="19" t="s">
        <v>17</v>
      </c>
      <c r="F8" s="19" t="s">
        <v>17</v>
      </c>
      <c r="G8" s="19"/>
      <c r="H8" s="19"/>
      <c r="I8" s="19"/>
      <c r="J8" s="19"/>
      <c r="K8" s="19"/>
      <c r="L8" s="19"/>
      <c r="M8" s="20">
        <v>0</v>
      </c>
      <c r="N8" s="20">
        <f>N9+N12</f>
        <v>91102295.569999993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102670338.06999999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35841240.25</v>
      </c>
      <c r="AE8" s="20">
        <v>35841240.25</v>
      </c>
      <c r="AF8" s="20">
        <f>AF9+AF12</f>
        <v>49365080.340000004</v>
      </c>
      <c r="AG8" s="9">
        <v>0</v>
      </c>
      <c r="AH8" s="9">
        <v>0</v>
      </c>
      <c r="AI8" s="9">
        <v>55265283.32</v>
      </c>
      <c r="AJ8" s="9">
        <v>-19424043.07</v>
      </c>
      <c r="AK8" s="9">
        <v>66829097.82</v>
      </c>
      <c r="AL8" s="10">
        <v>0.3490905058242203</v>
      </c>
      <c r="AM8" s="9">
        <v>47405054.75</v>
      </c>
      <c r="AN8" s="10">
        <v>0.53827896507285744</v>
      </c>
      <c r="AO8" s="9">
        <v>0</v>
      </c>
      <c r="AP8" s="3"/>
    </row>
    <row r="9" spans="1:42" ht="25.5" outlineLevel="1">
      <c r="A9" s="15" t="s">
        <v>20</v>
      </c>
      <c r="B9" s="16" t="s">
        <v>17</v>
      </c>
      <c r="C9" s="16" t="s">
        <v>18</v>
      </c>
      <c r="D9" s="16" t="s">
        <v>21</v>
      </c>
      <c r="E9" s="16" t="s">
        <v>17</v>
      </c>
      <c r="F9" s="16" t="s">
        <v>17</v>
      </c>
      <c r="G9" s="16"/>
      <c r="H9" s="16"/>
      <c r="I9" s="16"/>
      <c r="J9" s="16"/>
      <c r="K9" s="16"/>
      <c r="L9" s="16"/>
      <c r="M9" s="17">
        <v>0</v>
      </c>
      <c r="N9" s="17">
        <f>N10+N11</f>
        <v>88602295.569999993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99583919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35841240.25</v>
      </c>
      <c r="AE9" s="17">
        <v>35841240.25</v>
      </c>
      <c r="AF9" s="17">
        <f>AF10+AF11</f>
        <v>46865080.340000004</v>
      </c>
      <c r="AG9" s="9">
        <v>0</v>
      </c>
      <c r="AH9" s="9">
        <v>0</v>
      </c>
      <c r="AI9" s="9">
        <v>52178864.25</v>
      </c>
      <c r="AJ9" s="9">
        <v>-16337624</v>
      </c>
      <c r="AK9" s="9">
        <v>63742678.75</v>
      </c>
      <c r="AL9" s="10">
        <v>0.35990991929128635</v>
      </c>
      <c r="AM9" s="9">
        <v>47405054.75</v>
      </c>
      <c r="AN9" s="10">
        <v>0.52396877702714229</v>
      </c>
      <c r="AO9" s="9">
        <v>0</v>
      </c>
      <c r="AP9" s="3"/>
    </row>
    <row r="10" spans="1:42" ht="63.75" outlineLevel="2">
      <c r="A10" s="15" t="s">
        <v>22</v>
      </c>
      <c r="B10" s="16" t="s">
        <v>17</v>
      </c>
      <c r="C10" s="16" t="s">
        <v>18</v>
      </c>
      <c r="D10" s="16" t="s">
        <v>23</v>
      </c>
      <c r="E10" s="16" t="s">
        <v>17</v>
      </c>
      <c r="F10" s="16" t="s">
        <v>17</v>
      </c>
      <c r="G10" s="16"/>
      <c r="H10" s="16"/>
      <c r="I10" s="16"/>
      <c r="J10" s="16"/>
      <c r="K10" s="16"/>
      <c r="L10" s="16"/>
      <c r="M10" s="17">
        <v>0</v>
      </c>
      <c r="N10" s="17">
        <v>42992200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42992200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15157660</v>
      </c>
      <c r="AE10" s="17">
        <v>15157660</v>
      </c>
      <c r="AF10" s="17">
        <v>24795284</v>
      </c>
      <c r="AG10" s="9">
        <v>0</v>
      </c>
      <c r="AH10" s="9">
        <v>0</v>
      </c>
      <c r="AI10" s="9">
        <v>24795284</v>
      </c>
      <c r="AJ10" s="9">
        <v>-9637624</v>
      </c>
      <c r="AK10" s="9">
        <v>27834540</v>
      </c>
      <c r="AL10" s="10">
        <v>0.35256767506664</v>
      </c>
      <c r="AM10" s="9">
        <v>18196916</v>
      </c>
      <c r="AN10" s="10">
        <v>0.57673912942347683</v>
      </c>
      <c r="AO10" s="9">
        <v>0</v>
      </c>
      <c r="AP10" s="3"/>
    </row>
    <row r="11" spans="1:42" ht="63.75" outlineLevel="2">
      <c r="A11" s="15" t="s">
        <v>24</v>
      </c>
      <c r="B11" s="16" t="s">
        <v>17</v>
      </c>
      <c r="C11" s="16" t="s">
        <v>18</v>
      </c>
      <c r="D11" s="16" t="s">
        <v>25</v>
      </c>
      <c r="E11" s="16" t="s">
        <v>17</v>
      </c>
      <c r="F11" s="16" t="s">
        <v>17</v>
      </c>
      <c r="G11" s="16"/>
      <c r="H11" s="16"/>
      <c r="I11" s="16"/>
      <c r="J11" s="16"/>
      <c r="K11" s="16"/>
      <c r="L11" s="16"/>
      <c r="M11" s="17">
        <v>0</v>
      </c>
      <c r="N11" s="17">
        <v>45610095.57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56591719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20683580.25</v>
      </c>
      <c r="AE11" s="17">
        <v>20683580.25</v>
      </c>
      <c r="AF11" s="17">
        <v>22069796.34</v>
      </c>
      <c r="AG11" s="9">
        <v>0</v>
      </c>
      <c r="AH11" s="9">
        <v>0</v>
      </c>
      <c r="AI11" s="9">
        <v>27383580.25</v>
      </c>
      <c r="AJ11" s="9">
        <v>-6700000</v>
      </c>
      <c r="AK11" s="9">
        <v>35908138.75</v>
      </c>
      <c r="AL11" s="10">
        <v>0.36548775360578817</v>
      </c>
      <c r="AM11" s="9">
        <v>29208138.75</v>
      </c>
      <c r="AN11" s="10">
        <v>0.48387963352023289</v>
      </c>
      <c r="AO11" s="9">
        <v>0</v>
      </c>
      <c r="AP11" s="3"/>
    </row>
    <row r="12" spans="1:42" ht="25.5" outlineLevel="1">
      <c r="A12" s="15" t="s">
        <v>26</v>
      </c>
      <c r="B12" s="16" t="s">
        <v>17</v>
      </c>
      <c r="C12" s="16" t="s">
        <v>18</v>
      </c>
      <c r="D12" s="16" t="s">
        <v>27</v>
      </c>
      <c r="E12" s="16" t="s">
        <v>17</v>
      </c>
      <c r="F12" s="16" t="s">
        <v>17</v>
      </c>
      <c r="G12" s="16"/>
      <c r="H12" s="16"/>
      <c r="I12" s="16"/>
      <c r="J12" s="16"/>
      <c r="K12" s="16"/>
      <c r="L12" s="16"/>
      <c r="M12" s="17">
        <v>0</v>
      </c>
      <c r="N12" s="17">
        <f>N13</f>
        <v>2500000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3086419.07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f>AF13</f>
        <v>2500000</v>
      </c>
      <c r="AG12" s="9">
        <v>0</v>
      </c>
      <c r="AH12" s="9">
        <v>0</v>
      </c>
      <c r="AI12" s="9">
        <v>3086419.07</v>
      </c>
      <c r="AJ12" s="9">
        <v>-3086419.07</v>
      </c>
      <c r="AK12" s="9">
        <v>3086419.07</v>
      </c>
      <c r="AL12" s="10">
        <v>0</v>
      </c>
      <c r="AM12" s="9">
        <v>0</v>
      </c>
      <c r="AN12" s="10">
        <v>1</v>
      </c>
      <c r="AO12" s="9">
        <v>0</v>
      </c>
      <c r="AP12" s="3"/>
    </row>
    <row r="13" spans="1:42" outlineLevel="2">
      <c r="A13" s="15" t="s">
        <v>28</v>
      </c>
      <c r="B13" s="16" t="s">
        <v>17</v>
      </c>
      <c r="C13" s="16" t="s">
        <v>18</v>
      </c>
      <c r="D13" s="16" t="s">
        <v>29</v>
      </c>
      <c r="E13" s="16" t="s">
        <v>17</v>
      </c>
      <c r="F13" s="16" t="s">
        <v>17</v>
      </c>
      <c r="G13" s="16"/>
      <c r="H13" s="16"/>
      <c r="I13" s="16"/>
      <c r="J13" s="16"/>
      <c r="K13" s="16"/>
      <c r="L13" s="16"/>
      <c r="M13" s="17">
        <v>0</v>
      </c>
      <c r="N13" s="17">
        <v>2500000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3086419.07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2500000</v>
      </c>
      <c r="AG13" s="9">
        <v>0</v>
      </c>
      <c r="AH13" s="9">
        <v>0</v>
      </c>
      <c r="AI13" s="9">
        <v>3086419.07</v>
      </c>
      <c r="AJ13" s="9">
        <v>-3086419.07</v>
      </c>
      <c r="AK13" s="9">
        <v>3086419.07</v>
      </c>
      <c r="AL13" s="10">
        <v>0</v>
      </c>
      <c r="AM13" s="9">
        <v>0</v>
      </c>
      <c r="AN13" s="10">
        <v>1</v>
      </c>
      <c r="AO13" s="9">
        <v>0</v>
      </c>
      <c r="AP13" s="3"/>
    </row>
    <row r="14" spans="1:42" ht="25.5">
      <c r="A14" s="18" t="s">
        <v>30</v>
      </c>
      <c r="B14" s="19" t="s">
        <v>17</v>
      </c>
      <c r="C14" s="19" t="s">
        <v>18</v>
      </c>
      <c r="D14" s="19" t="s">
        <v>31</v>
      </c>
      <c r="E14" s="19" t="s">
        <v>17</v>
      </c>
      <c r="F14" s="19" t="s">
        <v>17</v>
      </c>
      <c r="G14" s="19"/>
      <c r="H14" s="19"/>
      <c r="I14" s="19"/>
      <c r="J14" s="19"/>
      <c r="K14" s="19"/>
      <c r="L14" s="19"/>
      <c r="M14" s="20">
        <v>0</v>
      </c>
      <c r="N14" s="20">
        <f>N15</f>
        <v>3570500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4463024.6900000004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f>AF15</f>
        <v>3570500</v>
      </c>
      <c r="AG14" s="9">
        <v>0</v>
      </c>
      <c r="AH14" s="9">
        <v>0</v>
      </c>
      <c r="AI14" s="9">
        <v>4452550.1900000004</v>
      </c>
      <c r="AJ14" s="9">
        <v>-4452550.1900000004</v>
      </c>
      <c r="AK14" s="9">
        <v>4463024.6900000004</v>
      </c>
      <c r="AL14" s="10">
        <v>0</v>
      </c>
      <c r="AM14" s="9">
        <v>10474.5</v>
      </c>
      <c r="AN14" s="10">
        <v>0.99765304905808172</v>
      </c>
      <c r="AO14" s="9">
        <v>0</v>
      </c>
      <c r="AP14" s="3"/>
    </row>
    <row r="15" spans="1:42" ht="25.5" outlineLevel="1">
      <c r="A15" s="15" t="s">
        <v>32</v>
      </c>
      <c r="B15" s="16" t="s">
        <v>17</v>
      </c>
      <c r="C15" s="16" t="s">
        <v>18</v>
      </c>
      <c r="D15" s="16" t="s">
        <v>33</v>
      </c>
      <c r="E15" s="16" t="s">
        <v>17</v>
      </c>
      <c r="F15" s="16" t="s">
        <v>17</v>
      </c>
      <c r="G15" s="16"/>
      <c r="H15" s="16"/>
      <c r="I15" s="16"/>
      <c r="J15" s="16"/>
      <c r="K15" s="16"/>
      <c r="L15" s="16"/>
      <c r="M15" s="17">
        <v>0</v>
      </c>
      <c r="N15" s="17">
        <f>N16</f>
        <v>3570500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4463024.6900000004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f>AF16</f>
        <v>3570500</v>
      </c>
      <c r="AG15" s="9">
        <v>0</v>
      </c>
      <c r="AH15" s="9">
        <v>0</v>
      </c>
      <c r="AI15" s="9">
        <v>4452550.1900000004</v>
      </c>
      <c r="AJ15" s="9">
        <v>-4452550.1900000004</v>
      </c>
      <c r="AK15" s="9">
        <v>4463024.6900000004</v>
      </c>
      <c r="AL15" s="10">
        <v>0</v>
      </c>
      <c r="AM15" s="9">
        <v>10474.5</v>
      </c>
      <c r="AN15" s="10">
        <v>0.99765304905808172</v>
      </c>
      <c r="AO15" s="9">
        <v>0</v>
      </c>
      <c r="AP15" s="3"/>
    </row>
    <row r="16" spans="1:42" ht="63.75" outlineLevel="2">
      <c r="A16" s="15" t="s">
        <v>34</v>
      </c>
      <c r="B16" s="16" t="s">
        <v>17</v>
      </c>
      <c r="C16" s="16" t="s">
        <v>18</v>
      </c>
      <c r="D16" s="16" t="s">
        <v>35</v>
      </c>
      <c r="E16" s="16" t="s">
        <v>17</v>
      </c>
      <c r="F16" s="16" t="s">
        <v>17</v>
      </c>
      <c r="G16" s="16"/>
      <c r="H16" s="16"/>
      <c r="I16" s="16"/>
      <c r="J16" s="16"/>
      <c r="K16" s="16"/>
      <c r="L16" s="16"/>
      <c r="M16" s="17">
        <v>0</v>
      </c>
      <c r="N16" s="17">
        <v>3570500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4463024.6900000004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3570500</v>
      </c>
      <c r="AG16" s="9">
        <v>0</v>
      </c>
      <c r="AH16" s="9">
        <v>0</v>
      </c>
      <c r="AI16" s="9">
        <v>4452550.1900000004</v>
      </c>
      <c r="AJ16" s="9">
        <v>-4452550.1900000004</v>
      </c>
      <c r="AK16" s="9">
        <v>4463024.6900000004</v>
      </c>
      <c r="AL16" s="10">
        <v>0</v>
      </c>
      <c r="AM16" s="9">
        <v>10474.5</v>
      </c>
      <c r="AN16" s="10">
        <v>0.99765304905808172</v>
      </c>
      <c r="AO16" s="9">
        <v>0</v>
      </c>
      <c r="AP16" s="3"/>
    </row>
    <row r="17" spans="1:42" ht="38.25">
      <c r="A17" s="18" t="s">
        <v>36</v>
      </c>
      <c r="B17" s="19" t="s">
        <v>17</v>
      </c>
      <c r="C17" s="19" t="s">
        <v>18</v>
      </c>
      <c r="D17" s="19" t="s">
        <v>37</v>
      </c>
      <c r="E17" s="19" t="s">
        <v>17</v>
      </c>
      <c r="F17" s="19" t="s">
        <v>17</v>
      </c>
      <c r="G17" s="19"/>
      <c r="H17" s="19"/>
      <c r="I17" s="19"/>
      <c r="J17" s="19"/>
      <c r="K17" s="19"/>
      <c r="L17" s="19"/>
      <c r="M17" s="20">
        <v>0</v>
      </c>
      <c r="N17" s="20">
        <f>N18+N20</f>
        <v>2495667.3200000003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4698794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4554161.84</v>
      </c>
      <c r="AE17" s="20">
        <v>4554161.84</v>
      </c>
      <c r="AF17" s="20">
        <f>AF18+AF20</f>
        <v>2361813.02</v>
      </c>
      <c r="AG17" s="9">
        <v>0</v>
      </c>
      <c r="AH17" s="9">
        <v>0</v>
      </c>
      <c r="AI17" s="9">
        <v>4554161.84</v>
      </c>
      <c r="AJ17" s="9">
        <v>0</v>
      </c>
      <c r="AK17" s="9">
        <v>144632.16</v>
      </c>
      <c r="AL17" s="10">
        <v>0.96921930180382454</v>
      </c>
      <c r="AM17" s="9">
        <v>144632.16</v>
      </c>
      <c r="AN17" s="10">
        <v>0.96921930180382454</v>
      </c>
      <c r="AO17" s="9">
        <v>0</v>
      </c>
      <c r="AP17" s="3"/>
    </row>
    <row r="18" spans="1:42" ht="25.5" outlineLevel="1">
      <c r="A18" s="15" t="s">
        <v>38</v>
      </c>
      <c r="B18" s="16" t="s">
        <v>17</v>
      </c>
      <c r="C18" s="16" t="s">
        <v>18</v>
      </c>
      <c r="D18" s="16" t="s">
        <v>39</v>
      </c>
      <c r="E18" s="16" t="s">
        <v>17</v>
      </c>
      <c r="F18" s="16" t="s">
        <v>17</v>
      </c>
      <c r="G18" s="16"/>
      <c r="H18" s="16"/>
      <c r="I18" s="16"/>
      <c r="J18" s="16"/>
      <c r="K18" s="16"/>
      <c r="L18" s="16"/>
      <c r="M18" s="17">
        <v>0</v>
      </c>
      <c r="N18" s="17">
        <v>1218000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1218000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1090395.79</v>
      </c>
      <c r="AE18" s="17">
        <v>1090395.79</v>
      </c>
      <c r="AF18" s="17">
        <v>1090395.79</v>
      </c>
      <c r="AG18" s="9">
        <v>0</v>
      </c>
      <c r="AH18" s="9">
        <v>0</v>
      </c>
      <c r="AI18" s="9">
        <v>1090395.79</v>
      </c>
      <c r="AJ18" s="9">
        <v>0</v>
      </c>
      <c r="AK18" s="9">
        <v>127604.21</v>
      </c>
      <c r="AL18" s="10">
        <v>0.89523463875205256</v>
      </c>
      <c r="AM18" s="9">
        <v>127604.21</v>
      </c>
      <c r="AN18" s="10">
        <v>0.89523463875205256</v>
      </c>
      <c r="AO18" s="9">
        <v>0</v>
      </c>
      <c r="AP18" s="3"/>
    </row>
    <row r="19" spans="1:42" ht="38.25" outlineLevel="2">
      <c r="A19" s="15" t="s">
        <v>40</v>
      </c>
      <c r="B19" s="16" t="s">
        <v>17</v>
      </c>
      <c r="C19" s="16" t="s">
        <v>18</v>
      </c>
      <c r="D19" s="16" t="s">
        <v>41</v>
      </c>
      <c r="E19" s="16" t="s">
        <v>17</v>
      </c>
      <c r="F19" s="16" t="s">
        <v>17</v>
      </c>
      <c r="G19" s="16"/>
      <c r="H19" s="16"/>
      <c r="I19" s="16"/>
      <c r="J19" s="16"/>
      <c r="K19" s="16"/>
      <c r="L19" s="16"/>
      <c r="M19" s="17">
        <v>0</v>
      </c>
      <c r="N19" s="17">
        <v>1218000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1218000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1090395.79</v>
      </c>
      <c r="AE19" s="17">
        <v>1090395.79</v>
      </c>
      <c r="AF19" s="17">
        <v>1090395.79</v>
      </c>
      <c r="AG19" s="9">
        <v>0</v>
      </c>
      <c r="AH19" s="9">
        <v>0</v>
      </c>
      <c r="AI19" s="9">
        <v>1090395.79</v>
      </c>
      <c r="AJ19" s="9">
        <v>0</v>
      </c>
      <c r="AK19" s="9">
        <v>127604.21</v>
      </c>
      <c r="AL19" s="10">
        <v>0.89523463875205256</v>
      </c>
      <c r="AM19" s="9">
        <v>127604.21</v>
      </c>
      <c r="AN19" s="10">
        <v>0.89523463875205256</v>
      </c>
      <c r="AO19" s="9">
        <v>0</v>
      </c>
      <c r="AP19" s="3"/>
    </row>
    <row r="20" spans="1:42" ht="51" outlineLevel="1">
      <c r="A20" s="15" t="s">
        <v>42</v>
      </c>
      <c r="B20" s="16" t="s">
        <v>17</v>
      </c>
      <c r="C20" s="16" t="s">
        <v>18</v>
      </c>
      <c r="D20" s="16" t="s">
        <v>43</v>
      </c>
      <c r="E20" s="16" t="s">
        <v>17</v>
      </c>
      <c r="F20" s="16" t="s">
        <v>17</v>
      </c>
      <c r="G20" s="16"/>
      <c r="H20" s="16"/>
      <c r="I20" s="16"/>
      <c r="J20" s="16"/>
      <c r="K20" s="16"/>
      <c r="L20" s="16"/>
      <c r="M20" s="17">
        <v>0</v>
      </c>
      <c r="N20" s="17">
        <f>N21</f>
        <v>1277667.32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3480794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3463766.05</v>
      </c>
      <c r="AE20" s="17">
        <v>3463766.05</v>
      </c>
      <c r="AF20" s="17">
        <f>AF21</f>
        <v>1271417.23</v>
      </c>
      <c r="AG20" s="9">
        <v>0</v>
      </c>
      <c r="AH20" s="9">
        <v>0</v>
      </c>
      <c r="AI20" s="9">
        <v>3463766.05</v>
      </c>
      <c r="AJ20" s="9">
        <v>0</v>
      </c>
      <c r="AK20" s="9">
        <v>17027.95</v>
      </c>
      <c r="AL20" s="10">
        <v>0.99510802707658075</v>
      </c>
      <c r="AM20" s="9">
        <v>17027.95</v>
      </c>
      <c r="AN20" s="10">
        <v>0.99510802707658075</v>
      </c>
      <c r="AO20" s="9">
        <v>0</v>
      </c>
      <c r="AP20" s="3"/>
    </row>
    <row r="21" spans="1:42" ht="25.5" outlineLevel="2">
      <c r="A21" s="15" t="s">
        <v>44</v>
      </c>
      <c r="B21" s="16" t="s">
        <v>17</v>
      </c>
      <c r="C21" s="16" t="s">
        <v>18</v>
      </c>
      <c r="D21" s="16" t="s">
        <v>45</v>
      </c>
      <c r="E21" s="16" t="s">
        <v>17</v>
      </c>
      <c r="F21" s="16" t="s">
        <v>17</v>
      </c>
      <c r="G21" s="16"/>
      <c r="H21" s="16"/>
      <c r="I21" s="16"/>
      <c r="J21" s="16"/>
      <c r="K21" s="16"/>
      <c r="L21" s="16"/>
      <c r="M21" s="17">
        <v>0</v>
      </c>
      <c r="N21" s="17">
        <v>1277667.32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3480794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3463766.05</v>
      </c>
      <c r="AE21" s="17">
        <v>3463766.05</v>
      </c>
      <c r="AF21" s="17">
        <v>1271417.23</v>
      </c>
      <c r="AG21" s="9">
        <v>0</v>
      </c>
      <c r="AH21" s="9">
        <v>0</v>
      </c>
      <c r="AI21" s="9">
        <v>3463766.05</v>
      </c>
      <c r="AJ21" s="9">
        <v>0</v>
      </c>
      <c r="AK21" s="9">
        <v>17027.95</v>
      </c>
      <c r="AL21" s="10">
        <v>0.99510802707658075</v>
      </c>
      <c r="AM21" s="9">
        <v>17027.95</v>
      </c>
      <c r="AN21" s="10">
        <v>0.99510802707658075</v>
      </c>
      <c r="AO21" s="9">
        <v>0</v>
      </c>
      <c r="AP21" s="3"/>
    </row>
    <row r="22" spans="1:42" ht="25.5">
      <c r="A22" s="18" t="s">
        <v>46</v>
      </c>
      <c r="B22" s="19" t="s">
        <v>17</v>
      </c>
      <c r="C22" s="19" t="s">
        <v>18</v>
      </c>
      <c r="D22" s="19" t="s">
        <v>47</v>
      </c>
      <c r="E22" s="19" t="s">
        <v>17</v>
      </c>
      <c r="F22" s="19" t="s">
        <v>17</v>
      </c>
      <c r="G22" s="19"/>
      <c r="H22" s="19"/>
      <c r="I22" s="19"/>
      <c r="J22" s="19"/>
      <c r="K22" s="19"/>
      <c r="L22" s="19"/>
      <c r="M22" s="20">
        <v>0</v>
      </c>
      <c r="N22" s="20">
        <v>111640000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111640000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37600000</v>
      </c>
      <c r="AE22" s="20">
        <v>37600000</v>
      </c>
      <c r="AF22" s="20">
        <v>37600000</v>
      </c>
      <c r="AG22" s="9">
        <v>0</v>
      </c>
      <c r="AH22" s="9">
        <v>0</v>
      </c>
      <c r="AI22" s="9">
        <v>37600000</v>
      </c>
      <c r="AJ22" s="9">
        <v>0</v>
      </c>
      <c r="AK22" s="9">
        <v>74040000</v>
      </c>
      <c r="AL22" s="10">
        <v>0.33679684700824075</v>
      </c>
      <c r="AM22" s="9">
        <v>74040000</v>
      </c>
      <c r="AN22" s="10">
        <v>0.33679684700824075</v>
      </c>
      <c r="AO22" s="9">
        <v>0</v>
      </c>
      <c r="AP22" s="3"/>
    </row>
    <row r="23" spans="1:42" ht="25.5" outlineLevel="1">
      <c r="A23" s="15" t="s">
        <v>48</v>
      </c>
      <c r="B23" s="16" t="s">
        <v>17</v>
      </c>
      <c r="C23" s="16" t="s">
        <v>18</v>
      </c>
      <c r="D23" s="16" t="s">
        <v>49</v>
      </c>
      <c r="E23" s="16" t="s">
        <v>17</v>
      </c>
      <c r="F23" s="16" t="s">
        <v>17</v>
      </c>
      <c r="G23" s="16"/>
      <c r="H23" s="16"/>
      <c r="I23" s="16"/>
      <c r="J23" s="16"/>
      <c r="K23" s="16"/>
      <c r="L23" s="16"/>
      <c r="M23" s="17">
        <v>0</v>
      </c>
      <c r="N23" s="17">
        <v>111640000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111640000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37600000</v>
      </c>
      <c r="AE23" s="17">
        <v>37600000</v>
      </c>
      <c r="AF23" s="17">
        <v>37600000</v>
      </c>
      <c r="AG23" s="9">
        <v>0</v>
      </c>
      <c r="AH23" s="9">
        <v>0</v>
      </c>
      <c r="AI23" s="9">
        <v>37600000</v>
      </c>
      <c r="AJ23" s="9">
        <v>0</v>
      </c>
      <c r="AK23" s="9">
        <v>74040000</v>
      </c>
      <c r="AL23" s="10">
        <v>0.33679684700824075</v>
      </c>
      <c r="AM23" s="9">
        <v>74040000</v>
      </c>
      <c r="AN23" s="10">
        <v>0.33679684700824075</v>
      </c>
      <c r="AO23" s="9">
        <v>0</v>
      </c>
      <c r="AP23" s="3"/>
    </row>
    <row r="24" spans="1:42" ht="51" outlineLevel="2">
      <c r="A24" s="15" t="s">
        <v>50</v>
      </c>
      <c r="B24" s="16" t="s">
        <v>17</v>
      </c>
      <c r="C24" s="16" t="s">
        <v>18</v>
      </c>
      <c r="D24" s="16" t="s">
        <v>51</v>
      </c>
      <c r="E24" s="16" t="s">
        <v>17</v>
      </c>
      <c r="F24" s="16" t="s">
        <v>17</v>
      </c>
      <c r="G24" s="16"/>
      <c r="H24" s="16"/>
      <c r="I24" s="16"/>
      <c r="J24" s="16"/>
      <c r="K24" s="16"/>
      <c r="L24" s="16"/>
      <c r="M24" s="17">
        <v>0</v>
      </c>
      <c r="N24" s="17">
        <v>111640000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111640000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37600000</v>
      </c>
      <c r="AE24" s="17">
        <v>37600000</v>
      </c>
      <c r="AF24" s="17">
        <v>37600000</v>
      </c>
      <c r="AG24" s="9">
        <v>0</v>
      </c>
      <c r="AH24" s="9">
        <v>0</v>
      </c>
      <c r="AI24" s="9">
        <v>37600000</v>
      </c>
      <c r="AJ24" s="9">
        <v>0</v>
      </c>
      <c r="AK24" s="9">
        <v>74040000</v>
      </c>
      <c r="AL24" s="10">
        <v>0.33679684700824075</v>
      </c>
      <c r="AM24" s="9">
        <v>74040000</v>
      </c>
      <c r="AN24" s="10">
        <v>0.33679684700824075</v>
      </c>
      <c r="AO24" s="9">
        <v>0</v>
      </c>
      <c r="AP24" s="3"/>
    </row>
    <row r="25" spans="1:42" ht="38.25">
      <c r="A25" s="18" t="s">
        <v>52</v>
      </c>
      <c r="B25" s="19" t="s">
        <v>17</v>
      </c>
      <c r="C25" s="19" t="s">
        <v>18</v>
      </c>
      <c r="D25" s="19" t="s">
        <v>53</v>
      </c>
      <c r="E25" s="19" t="s">
        <v>17</v>
      </c>
      <c r="F25" s="19" t="s">
        <v>17</v>
      </c>
      <c r="G25" s="19"/>
      <c r="H25" s="19"/>
      <c r="I25" s="19"/>
      <c r="J25" s="19"/>
      <c r="K25" s="19"/>
      <c r="L25" s="19"/>
      <c r="M25" s="20">
        <v>0</v>
      </c>
      <c r="N25" s="20">
        <v>4500200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4500200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2129942.63</v>
      </c>
      <c r="AE25" s="20">
        <v>2129942.63</v>
      </c>
      <c r="AF25" s="20">
        <v>1983330.65</v>
      </c>
      <c r="AG25" s="9">
        <v>0</v>
      </c>
      <c r="AH25" s="9">
        <v>0</v>
      </c>
      <c r="AI25" s="9">
        <v>1983330.65</v>
      </c>
      <c r="AJ25" s="9">
        <v>146611.98000000001</v>
      </c>
      <c r="AK25" s="9">
        <v>2370257.37</v>
      </c>
      <c r="AL25" s="10">
        <v>0.47329954890893738</v>
      </c>
      <c r="AM25" s="9">
        <v>2516869.35</v>
      </c>
      <c r="AN25" s="10">
        <v>0.44072055686413936</v>
      </c>
      <c r="AO25" s="9">
        <v>0</v>
      </c>
      <c r="AP25" s="3"/>
    </row>
    <row r="26" spans="1:42" ht="38.25" outlineLevel="1">
      <c r="A26" s="15" t="s">
        <v>54</v>
      </c>
      <c r="B26" s="16" t="s">
        <v>17</v>
      </c>
      <c r="C26" s="16" t="s">
        <v>18</v>
      </c>
      <c r="D26" s="16" t="s">
        <v>55</v>
      </c>
      <c r="E26" s="16" t="s">
        <v>17</v>
      </c>
      <c r="F26" s="16" t="s">
        <v>17</v>
      </c>
      <c r="G26" s="16"/>
      <c r="H26" s="16"/>
      <c r="I26" s="16"/>
      <c r="J26" s="16"/>
      <c r="K26" s="16"/>
      <c r="L26" s="16"/>
      <c r="M26" s="17">
        <v>0</v>
      </c>
      <c r="N26" s="17">
        <v>4500200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4500200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2129942.63</v>
      </c>
      <c r="AE26" s="17">
        <v>2129942.63</v>
      </c>
      <c r="AF26" s="17">
        <v>1983330.65</v>
      </c>
      <c r="AG26" s="9">
        <v>0</v>
      </c>
      <c r="AH26" s="9">
        <v>0</v>
      </c>
      <c r="AI26" s="9">
        <v>1983330.65</v>
      </c>
      <c r="AJ26" s="9">
        <v>146611.98000000001</v>
      </c>
      <c r="AK26" s="9">
        <v>2370257.37</v>
      </c>
      <c r="AL26" s="10">
        <v>0.47329954890893738</v>
      </c>
      <c r="AM26" s="9">
        <v>2516869.35</v>
      </c>
      <c r="AN26" s="10">
        <v>0.44072055686413936</v>
      </c>
      <c r="AO26" s="9">
        <v>0</v>
      </c>
      <c r="AP26" s="3"/>
    </row>
    <row r="27" spans="1:42" ht="25.5" outlineLevel="2">
      <c r="A27" s="15" t="s">
        <v>56</v>
      </c>
      <c r="B27" s="16" t="s">
        <v>17</v>
      </c>
      <c r="C27" s="16" t="s">
        <v>18</v>
      </c>
      <c r="D27" s="16" t="s">
        <v>57</v>
      </c>
      <c r="E27" s="16" t="s">
        <v>17</v>
      </c>
      <c r="F27" s="16" t="s">
        <v>17</v>
      </c>
      <c r="G27" s="16"/>
      <c r="H27" s="16"/>
      <c r="I27" s="16"/>
      <c r="J27" s="16"/>
      <c r="K27" s="16"/>
      <c r="L27" s="16"/>
      <c r="M27" s="17">
        <v>0</v>
      </c>
      <c r="N27" s="17">
        <v>4500200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4500200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2129942.63</v>
      </c>
      <c r="AE27" s="17">
        <v>2129942.63</v>
      </c>
      <c r="AF27" s="17">
        <v>1983330.65</v>
      </c>
      <c r="AG27" s="9">
        <v>0</v>
      </c>
      <c r="AH27" s="9">
        <v>0</v>
      </c>
      <c r="AI27" s="9">
        <v>1983330.65</v>
      </c>
      <c r="AJ27" s="9">
        <v>146611.98000000001</v>
      </c>
      <c r="AK27" s="9">
        <v>2370257.37</v>
      </c>
      <c r="AL27" s="10">
        <v>0.47329954890893738</v>
      </c>
      <c r="AM27" s="9">
        <v>2516869.35</v>
      </c>
      <c r="AN27" s="10">
        <v>0.44072055686413936</v>
      </c>
      <c r="AO27" s="9">
        <v>0</v>
      </c>
      <c r="AP27" s="3"/>
    </row>
    <row r="28" spans="1:42" ht="38.25">
      <c r="A28" s="7" t="s">
        <v>58</v>
      </c>
      <c r="B28" s="8" t="s">
        <v>17</v>
      </c>
      <c r="C28" s="8" t="s">
        <v>18</v>
      </c>
      <c r="D28" s="19" t="s">
        <v>59</v>
      </c>
      <c r="E28" s="8" t="s">
        <v>17</v>
      </c>
      <c r="F28" s="8" t="s">
        <v>17</v>
      </c>
      <c r="G28" s="8"/>
      <c r="H28" s="8"/>
      <c r="I28" s="8"/>
      <c r="J28" s="8"/>
      <c r="K28" s="8"/>
      <c r="L28" s="8"/>
      <c r="M28" s="9">
        <v>0</v>
      </c>
      <c r="N28" s="9">
        <f>N29+N30</f>
        <v>119795549.8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121440747.48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31320810.23</v>
      </c>
      <c r="AE28" s="9">
        <v>31320810.23</v>
      </c>
      <c r="AF28" s="9">
        <f>AF29+AF30</f>
        <v>30871374.030000001</v>
      </c>
      <c r="AG28" s="9">
        <v>0</v>
      </c>
      <c r="AH28" s="9">
        <v>0</v>
      </c>
      <c r="AI28" s="9">
        <v>31320810.199999999</v>
      </c>
      <c r="AJ28" s="9">
        <v>0.03</v>
      </c>
      <c r="AK28" s="9">
        <v>90119937.25</v>
      </c>
      <c r="AL28" s="10">
        <v>0.25791022272123454</v>
      </c>
      <c r="AM28" s="9">
        <v>90119937.280000001</v>
      </c>
      <c r="AN28" s="10">
        <v>0.25791022247420048</v>
      </c>
      <c r="AO28" s="9">
        <v>0</v>
      </c>
      <c r="AP28" s="3"/>
    </row>
    <row r="29" spans="1:42" ht="63.75" outlineLevel="2">
      <c r="A29" s="15" t="s">
        <v>60</v>
      </c>
      <c r="B29" s="16" t="s">
        <v>17</v>
      </c>
      <c r="C29" s="16" t="s">
        <v>18</v>
      </c>
      <c r="D29" s="16" t="s">
        <v>61</v>
      </c>
      <c r="E29" s="16" t="s">
        <v>17</v>
      </c>
      <c r="F29" s="16" t="s">
        <v>17</v>
      </c>
      <c r="G29" s="16"/>
      <c r="H29" s="16"/>
      <c r="I29" s="16"/>
      <c r="J29" s="16"/>
      <c r="K29" s="16"/>
      <c r="L29" s="16"/>
      <c r="M29" s="17">
        <v>0</v>
      </c>
      <c r="N29" s="17">
        <v>80000000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80000000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20000000</v>
      </c>
      <c r="AE29" s="17">
        <v>20000000</v>
      </c>
      <c r="AF29" s="17">
        <v>20000000</v>
      </c>
      <c r="AG29" s="9">
        <v>0</v>
      </c>
      <c r="AH29" s="9">
        <v>0</v>
      </c>
      <c r="AI29" s="9">
        <v>20000000</v>
      </c>
      <c r="AJ29" s="9">
        <v>0</v>
      </c>
      <c r="AK29" s="9">
        <v>60000000</v>
      </c>
      <c r="AL29" s="10">
        <v>0.25</v>
      </c>
      <c r="AM29" s="9">
        <v>60000000</v>
      </c>
      <c r="AN29" s="10">
        <v>0.25</v>
      </c>
      <c r="AO29" s="9">
        <v>0</v>
      </c>
      <c r="AP29" s="3"/>
    </row>
    <row r="30" spans="1:42" ht="25.5" outlineLevel="2">
      <c r="A30" s="15" t="s">
        <v>62</v>
      </c>
      <c r="B30" s="16" t="s">
        <v>17</v>
      </c>
      <c r="C30" s="16" t="s">
        <v>18</v>
      </c>
      <c r="D30" s="16" t="s">
        <v>63</v>
      </c>
      <c r="E30" s="16" t="s">
        <v>17</v>
      </c>
      <c r="F30" s="16" t="s">
        <v>17</v>
      </c>
      <c r="G30" s="16"/>
      <c r="H30" s="16"/>
      <c r="I30" s="16"/>
      <c r="J30" s="16"/>
      <c r="K30" s="16"/>
      <c r="L30" s="16"/>
      <c r="M30" s="17">
        <v>0</v>
      </c>
      <c r="N30" s="17">
        <v>39795549.799999997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41440747.479999997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11320810.23</v>
      </c>
      <c r="AE30" s="17">
        <v>11320810.23</v>
      </c>
      <c r="AF30" s="17">
        <v>10871374.029999999</v>
      </c>
      <c r="AG30" s="9">
        <v>0</v>
      </c>
      <c r="AH30" s="9">
        <v>0</v>
      </c>
      <c r="AI30" s="9">
        <v>11320810.199999999</v>
      </c>
      <c r="AJ30" s="9">
        <v>0.03</v>
      </c>
      <c r="AK30" s="9">
        <v>30119937.25</v>
      </c>
      <c r="AL30" s="10">
        <v>0.27318064751277987</v>
      </c>
      <c r="AM30" s="9">
        <v>30119937.280000001</v>
      </c>
      <c r="AN30" s="10">
        <v>0.27318064678885468</v>
      </c>
      <c r="AO30" s="9">
        <v>0</v>
      </c>
      <c r="AP30" s="3"/>
    </row>
    <row r="31" spans="1:42" ht="0.75" customHeight="1">
      <c r="A31" s="7" t="s">
        <v>64</v>
      </c>
      <c r="B31" s="8" t="s">
        <v>17</v>
      </c>
      <c r="C31" s="8" t="s">
        <v>18</v>
      </c>
      <c r="D31" s="8" t="s">
        <v>65</v>
      </c>
      <c r="E31" s="8" t="s">
        <v>17</v>
      </c>
      <c r="F31" s="8" t="s">
        <v>17</v>
      </c>
      <c r="G31" s="8"/>
      <c r="H31" s="8"/>
      <c r="I31" s="8"/>
      <c r="J31" s="8"/>
      <c r="K31" s="8"/>
      <c r="L31" s="8"/>
      <c r="M31" s="9">
        <v>0</v>
      </c>
      <c r="N31" s="9">
        <v>48000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48000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48000</v>
      </c>
      <c r="AE31" s="9">
        <v>48000</v>
      </c>
      <c r="AF31" s="9">
        <v>9346</v>
      </c>
      <c r="AG31" s="9">
        <v>0</v>
      </c>
      <c r="AH31" s="9">
        <v>0</v>
      </c>
      <c r="AI31" s="9">
        <v>9346</v>
      </c>
      <c r="AJ31" s="9">
        <v>38654</v>
      </c>
      <c r="AK31" s="9">
        <v>0</v>
      </c>
      <c r="AL31" s="10">
        <v>1</v>
      </c>
      <c r="AM31" s="9">
        <v>38654</v>
      </c>
      <c r="AN31" s="10">
        <v>0.19470833333333334</v>
      </c>
      <c r="AO31" s="9">
        <v>0</v>
      </c>
      <c r="AP31" s="3"/>
    </row>
    <row r="32" spans="1:42" ht="51" hidden="1" outlineLevel="2">
      <c r="A32" s="7" t="s">
        <v>66</v>
      </c>
      <c r="B32" s="8" t="s">
        <v>17</v>
      </c>
      <c r="C32" s="8" t="s">
        <v>18</v>
      </c>
      <c r="D32" s="8" t="s">
        <v>67</v>
      </c>
      <c r="E32" s="8" t="s">
        <v>17</v>
      </c>
      <c r="F32" s="8" t="s">
        <v>17</v>
      </c>
      <c r="G32" s="8"/>
      <c r="H32" s="8"/>
      <c r="I32" s="8"/>
      <c r="J32" s="8"/>
      <c r="K32" s="8"/>
      <c r="L32" s="8"/>
      <c r="M32" s="9">
        <v>0</v>
      </c>
      <c r="N32" s="9">
        <v>48000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48000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48000</v>
      </c>
      <c r="AE32" s="9">
        <v>48000</v>
      </c>
      <c r="AF32" s="9">
        <v>9346</v>
      </c>
      <c r="AG32" s="9">
        <v>0</v>
      </c>
      <c r="AH32" s="9">
        <v>0</v>
      </c>
      <c r="AI32" s="9">
        <v>9346</v>
      </c>
      <c r="AJ32" s="9">
        <v>38654</v>
      </c>
      <c r="AK32" s="9">
        <v>0</v>
      </c>
      <c r="AL32" s="10">
        <v>1</v>
      </c>
      <c r="AM32" s="9">
        <v>38654</v>
      </c>
      <c r="AN32" s="10">
        <v>0.19470833333333334</v>
      </c>
      <c r="AO32" s="9">
        <v>0</v>
      </c>
      <c r="AP32" s="3"/>
    </row>
    <row r="33" spans="1:42" ht="12.75" customHeight="1" collapsed="1">
      <c r="A33" s="23" t="s">
        <v>68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11">
        <v>0</v>
      </c>
      <c r="N33" s="11">
        <f>N8+N14+N17+N22+N25+N28</f>
        <v>333104212.69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349461104.24000001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111494154.95</v>
      </c>
      <c r="AE33" s="11">
        <v>111494154.95</v>
      </c>
      <c r="AF33" s="11">
        <f>AF8+AF14+AF17+AF22+AF25+AF28</f>
        <v>125752098.04000002</v>
      </c>
      <c r="AG33" s="11">
        <v>0</v>
      </c>
      <c r="AH33" s="11">
        <v>0</v>
      </c>
      <c r="AI33" s="11">
        <v>135185482.19999999</v>
      </c>
      <c r="AJ33" s="11">
        <v>-23691327.25</v>
      </c>
      <c r="AK33" s="11">
        <v>237966949.28999999</v>
      </c>
      <c r="AL33" s="12">
        <v>0.31904596419242404</v>
      </c>
      <c r="AM33" s="11">
        <v>214275622.03999999</v>
      </c>
      <c r="AN33" s="12">
        <v>0.38683985301883106</v>
      </c>
      <c r="AO33" s="11">
        <v>0</v>
      </c>
      <c r="AP33" s="3"/>
    </row>
    <row r="34" spans="1:42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 t="s">
        <v>7</v>
      </c>
      <c r="Z34" s="3"/>
      <c r="AA34" s="3"/>
      <c r="AB34" s="3"/>
      <c r="AC34" s="3"/>
      <c r="AD34" s="3"/>
      <c r="AE34" s="3" t="s">
        <v>7</v>
      </c>
      <c r="AF34" s="3"/>
      <c r="AG34" s="3"/>
      <c r="AH34" s="3"/>
      <c r="AI34" s="3" t="s">
        <v>7</v>
      </c>
      <c r="AJ34" s="3"/>
      <c r="AK34" s="3"/>
      <c r="AL34" s="3"/>
      <c r="AM34" s="3"/>
      <c r="AN34" s="3"/>
      <c r="AO34" s="3"/>
      <c r="AP34" s="3"/>
    </row>
    <row r="35" spans="1:42" ht="15.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3"/>
    </row>
  </sheetData>
  <mergeCells count="45">
    <mergeCell ref="A1:N1"/>
    <mergeCell ref="A2:N2"/>
    <mergeCell ref="A3:AM3"/>
    <mergeCell ref="A4:AM4"/>
    <mergeCell ref="A5:AO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V6:V7"/>
    <mergeCell ref="W6:W7"/>
    <mergeCell ref="X6:X7"/>
    <mergeCell ref="Z6:Z7"/>
    <mergeCell ref="P6:P7"/>
    <mergeCell ref="Q6:Q7"/>
    <mergeCell ref="R6:R7"/>
    <mergeCell ref="S6:S7"/>
    <mergeCell ref="T6:T7"/>
    <mergeCell ref="AM6:AM7"/>
    <mergeCell ref="AN6:AN7"/>
    <mergeCell ref="AO6:AO7"/>
    <mergeCell ref="A33:L33"/>
    <mergeCell ref="A35:AE35"/>
    <mergeCell ref="AG6:AG7"/>
    <mergeCell ref="AH6:AH7"/>
    <mergeCell ref="AJ6:AJ7"/>
    <mergeCell ref="AK6:AK7"/>
    <mergeCell ref="AL6:AL7"/>
    <mergeCell ref="AA6:AA7"/>
    <mergeCell ref="AB6:AB7"/>
    <mergeCell ref="AC6:AC7"/>
    <mergeCell ref="AD6:AD7"/>
    <mergeCell ref="AF6:AF7"/>
    <mergeCell ref="U6:U7"/>
  </mergeCells>
  <pageMargins left="0.59055118110236227" right="0.59055118110236227" top="0" bottom="0" header="0.39370078740157483" footer="0.39370078740157483"/>
  <pageSetup paperSize="9" scale="85" fitToHeight="200" orientation="portrait" r:id="rId1"/>
  <headerFooter>
    <oddHeader>&amp;RРаспечатано: &amp;D</oddHead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78"/>
  <sheetViews>
    <sheetView workbookViewId="0">
      <selection activeCell="A4" sqref="A4:S4"/>
    </sheetView>
  </sheetViews>
  <sheetFormatPr defaultRowHeight="15" outlineLevelRow="2"/>
  <cols>
    <col min="1" max="1" width="42.140625" style="14" customWidth="1"/>
    <col min="2" max="3" width="7.7109375" style="14" hidden="1" customWidth="1"/>
    <col min="4" max="4" width="11.7109375" style="14" customWidth="1"/>
    <col min="5" max="5" width="3.140625" style="14" hidden="1" customWidth="1"/>
    <col min="6" max="6" width="5.42578125" style="14" hidden="1" customWidth="1"/>
    <col min="7" max="7" width="4.7109375" style="14" hidden="1" customWidth="1"/>
    <col min="8" max="8" width="2.42578125" style="14" hidden="1" customWidth="1"/>
    <col min="9" max="9" width="3.7109375" style="14" hidden="1" customWidth="1"/>
    <col min="10" max="10" width="4" style="14" hidden="1" customWidth="1"/>
    <col min="11" max="11" width="3.42578125" style="14" hidden="1" customWidth="1"/>
    <col min="12" max="12" width="4.28515625" style="14" hidden="1" customWidth="1"/>
    <col min="13" max="13" width="3.85546875" style="14" hidden="1" customWidth="1"/>
    <col min="14" max="14" width="14.7109375" style="14" customWidth="1"/>
    <col min="15" max="15" width="14.5703125" style="14" customWidth="1"/>
    <col min="16" max="16" width="0.140625" style="14" hidden="1" customWidth="1"/>
    <col min="17" max="18" width="14.7109375" style="14" hidden="1" customWidth="1"/>
    <col min="19" max="20" width="11.7109375" style="14" hidden="1" customWidth="1"/>
    <col min="21" max="21" width="9.140625" style="14" hidden="1" customWidth="1"/>
    <col min="22" max="22" width="9.140625" style="14" customWidth="1"/>
    <col min="23" max="16384" width="9.140625" style="14"/>
  </cols>
  <sheetData>
    <row r="1" spans="1:2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"/>
      <c r="P1" s="3"/>
      <c r="Q1" s="3"/>
      <c r="R1" s="3"/>
      <c r="S1" s="3"/>
      <c r="T1" s="3"/>
      <c r="U1" s="3"/>
      <c r="V1" s="3"/>
    </row>
    <row r="2" spans="1:22" ht="15.2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"/>
      <c r="P2" s="3"/>
      <c r="Q2" s="3"/>
      <c r="R2" s="3"/>
      <c r="S2" s="3"/>
      <c r="T2" s="3"/>
      <c r="U2" s="3"/>
      <c r="V2" s="3"/>
    </row>
    <row r="3" spans="1:22" ht="15.95" customHeight="1">
      <c r="A3" s="29" t="s">
        <v>72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4"/>
      <c r="U3" s="5"/>
      <c r="V3" s="3"/>
    </row>
    <row r="4" spans="1:22" ht="15.75" customHeight="1">
      <c r="A4" s="31" t="s">
        <v>466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5"/>
      <c r="U4" s="5"/>
      <c r="V4" s="3"/>
    </row>
    <row r="5" spans="1:22" ht="12.75" customHeight="1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"/>
    </row>
    <row r="6" spans="1:22" ht="38.25" customHeight="1">
      <c r="A6" s="21" t="s">
        <v>1</v>
      </c>
      <c r="B6" s="21" t="s">
        <v>2</v>
      </c>
      <c r="C6" s="21" t="s">
        <v>3</v>
      </c>
      <c r="D6" s="21" t="s">
        <v>70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7</v>
      </c>
      <c r="J6" s="21" t="s">
        <v>7</v>
      </c>
      <c r="K6" s="21" t="s">
        <v>7</v>
      </c>
      <c r="L6" s="21" t="s">
        <v>7</v>
      </c>
      <c r="M6" s="21" t="s">
        <v>7</v>
      </c>
      <c r="N6" s="21" t="s">
        <v>69</v>
      </c>
      <c r="O6" s="21" t="s">
        <v>10</v>
      </c>
      <c r="P6" s="21" t="s">
        <v>11</v>
      </c>
      <c r="Q6" s="21" t="s">
        <v>12</v>
      </c>
      <c r="R6" s="21" t="s">
        <v>13</v>
      </c>
      <c r="S6" s="21" t="s">
        <v>14</v>
      </c>
      <c r="T6" s="21" t="s">
        <v>15</v>
      </c>
      <c r="U6" s="21" t="s">
        <v>7</v>
      </c>
      <c r="V6" s="3"/>
    </row>
    <row r="7" spans="1:2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3"/>
    </row>
    <row r="8" spans="1:22" ht="38.25">
      <c r="A8" s="7" t="s">
        <v>16</v>
      </c>
      <c r="B8" s="8" t="s">
        <v>17</v>
      </c>
      <c r="C8" s="8" t="s">
        <v>18</v>
      </c>
      <c r="D8" s="19" t="s">
        <v>19</v>
      </c>
      <c r="E8" s="8" t="s">
        <v>17</v>
      </c>
      <c r="F8" s="8" t="s">
        <v>17</v>
      </c>
      <c r="G8" s="8"/>
      <c r="H8" s="8"/>
      <c r="I8" s="8"/>
      <c r="J8" s="8"/>
      <c r="K8" s="8"/>
      <c r="L8" s="8"/>
      <c r="M8" s="9">
        <v>0</v>
      </c>
      <c r="N8" s="9">
        <f>N9+N14+N18+N20+N22</f>
        <v>746237176.93000007</v>
      </c>
      <c r="O8" s="9">
        <f>O9+O14+O18+O20+O22</f>
        <v>539561066.87000012</v>
      </c>
      <c r="P8" s="9">
        <v>-9048956.6400000006</v>
      </c>
      <c r="Q8" s="9">
        <v>239411406.87</v>
      </c>
      <c r="R8" s="10">
        <v>0.69871344258061996</v>
      </c>
      <c r="S8" s="9">
        <v>230362450.22999999</v>
      </c>
      <c r="T8" s="10">
        <v>0.71010107456501925</v>
      </c>
      <c r="U8" s="9">
        <v>0</v>
      </c>
      <c r="V8" s="3"/>
    </row>
    <row r="9" spans="1:22" ht="25.5" outlineLevel="1">
      <c r="A9" s="15" t="s">
        <v>73</v>
      </c>
      <c r="B9" s="16" t="s">
        <v>17</v>
      </c>
      <c r="C9" s="16" t="s">
        <v>18</v>
      </c>
      <c r="D9" s="16" t="s">
        <v>74</v>
      </c>
      <c r="E9" s="16" t="s">
        <v>17</v>
      </c>
      <c r="F9" s="16" t="s">
        <v>17</v>
      </c>
      <c r="G9" s="16"/>
      <c r="H9" s="16"/>
      <c r="I9" s="16"/>
      <c r="J9" s="16"/>
      <c r="K9" s="16"/>
      <c r="L9" s="16"/>
      <c r="M9" s="17">
        <v>0</v>
      </c>
      <c r="N9" s="17">
        <f>N10+N11+N12+N13</f>
        <v>386297532.19999999</v>
      </c>
      <c r="O9" s="17">
        <f>O10+O11+O12+O13</f>
        <v>274715402.85000002</v>
      </c>
      <c r="P9" s="9">
        <v>384267.77</v>
      </c>
      <c r="Q9" s="9">
        <v>111197861.58</v>
      </c>
      <c r="R9" s="10">
        <v>0.71214451993333239</v>
      </c>
      <c r="S9" s="9">
        <v>111582129.34999999</v>
      </c>
      <c r="T9" s="10">
        <v>0.711149774334489</v>
      </c>
      <c r="U9" s="9">
        <v>0</v>
      </c>
      <c r="V9" s="3"/>
    </row>
    <row r="10" spans="1:22" ht="63.75" outlineLevel="2">
      <c r="A10" s="15" t="s">
        <v>75</v>
      </c>
      <c r="B10" s="16" t="s">
        <v>17</v>
      </c>
      <c r="C10" s="16" t="s">
        <v>18</v>
      </c>
      <c r="D10" s="16" t="s">
        <v>76</v>
      </c>
      <c r="E10" s="16" t="s">
        <v>17</v>
      </c>
      <c r="F10" s="16" t="s">
        <v>17</v>
      </c>
      <c r="G10" s="16"/>
      <c r="H10" s="16"/>
      <c r="I10" s="16"/>
      <c r="J10" s="16"/>
      <c r="K10" s="16"/>
      <c r="L10" s="16"/>
      <c r="M10" s="17">
        <v>0</v>
      </c>
      <c r="N10" s="17">
        <v>381645032.19999999</v>
      </c>
      <c r="O10" s="17">
        <v>272318790</v>
      </c>
      <c r="P10" s="9">
        <v>211460</v>
      </c>
      <c r="Q10" s="9">
        <v>109114782.2</v>
      </c>
      <c r="R10" s="10">
        <v>0.71409353458367908</v>
      </c>
      <c r="S10" s="9">
        <v>109326242.2</v>
      </c>
      <c r="T10" s="10">
        <v>0.7135394595082587</v>
      </c>
      <c r="U10" s="9">
        <v>0</v>
      </c>
      <c r="V10" s="3"/>
    </row>
    <row r="11" spans="1:22" ht="102" outlineLevel="2">
      <c r="A11" s="15" t="s">
        <v>77</v>
      </c>
      <c r="B11" s="16" t="s">
        <v>17</v>
      </c>
      <c r="C11" s="16" t="s">
        <v>18</v>
      </c>
      <c r="D11" s="16" t="s">
        <v>78</v>
      </c>
      <c r="E11" s="16" t="s">
        <v>17</v>
      </c>
      <c r="F11" s="16" t="s">
        <v>17</v>
      </c>
      <c r="G11" s="16"/>
      <c r="H11" s="16"/>
      <c r="I11" s="16"/>
      <c r="J11" s="16"/>
      <c r="K11" s="16"/>
      <c r="L11" s="16"/>
      <c r="M11" s="17">
        <v>0</v>
      </c>
      <c r="N11" s="17">
        <v>4193500</v>
      </c>
      <c r="O11" s="17">
        <v>2038224.85</v>
      </c>
      <c r="P11" s="9">
        <v>162695.76999999999</v>
      </c>
      <c r="Q11" s="9">
        <v>1992579.38</v>
      </c>
      <c r="R11" s="10">
        <v>0.5248409729343031</v>
      </c>
      <c r="S11" s="9">
        <v>2155275.15</v>
      </c>
      <c r="T11" s="10">
        <v>0.48604384165971148</v>
      </c>
      <c r="U11" s="9">
        <v>0</v>
      </c>
      <c r="V11" s="3"/>
    </row>
    <row r="12" spans="1:22" ht="127.5" outlineLevel="2">
      <c r="A12" s="15" t="s">
        <v>79</v>
      </c>
      <c r="B12" s="16" t="s">
        <v>17</v>
      </c>
      <c r="C12" s="16" t="s">
        <v>18</v>
      </c>
      <c r="D12" s="16" t="s">
        <v>80</v>
      </c>
      <c r="E12" s="16" t="s">
        <v>17</v>
      </c>
      <c r="F12" s="16" t="s">
        <v>17</v>
      </c>
      <c r="G12" s="16"/>
      <c r="H12" s="16"/>
      <c r="I12" s="16"/>
      <c r="J12" s="16"/>
      <c r="K12" s="16"/>
      <c r="L12" s="16"/>
      <c r="M12" s="17">
        <v>0</v>
      </c>
      <c r="N12" s="17">
        <v>115200</v>
      </c>
      <c r="O12" s="17">
        <v>24700</v>
      </c>
      <c r="P12" s="9">
        <v>0</v>
      </c>
      <c r="Q12" s="9">
        <v>90500</v>
      </c>
      <c r="R12" s="10">
        <v>0.21440972222222221</v>
      </c>
      <c r="S12" s="9">
        <v>90500</v>
      </c>
      <c r="T12" s="10">
        <v>0.21440972222222221</v>
      </c>
      <c r="U12" s="9">
        <v>0</v>
      </c>
      <c r="V12" s="3"/>
    </row>
    <row r="13" spans="1:22" ht="114.75" outlineLevel="2">
      <c r="A13" s="15" t="s">
        <v>81</v>
      </c>
      <c r="B13" s="16" t="s">
        <v>17</v>
      </c>
      <c r="C13" s="16" t="s">
        <v>18</v>
      </c>
      <c r="D13" s="16" t="s">
        <v>82</v>
      </c>
      <c r="E13" s="16" t="s">
        <v>17</v>
      </c>
      <c r="F13" s="16" t="s">
        <v>17</v>
      </c>
      <c r="G13" s="16"/>
      <c r="H13" s="16"/>
      <c r="I13" s="16"/>
      <c r="J13" s="16"/>
      <c r="K13" s="16"/>
      <c r="L13" s="16"/>
      <c r="M13" s="17">
        <v>0</v>
      </c>
      <c r="N13" s="17">
        <v>343800</v>
      </c>
      <c r="O13" s="17">
        <v>333688</v>
      </c>
      <c r="P13" s="9">
        <v>10112</v>
      </c>
      <c r="Q13" s="9">
        <v>0</v>
      </c>
      <c r="R13" s="10">
        <v>1</v>
      </c>
      <c r="S13" s="9">
        <v>10112</v>
      </c>
      <c r="T13" s="10">
        <v>0.97058755090168702</v>
      </c>
      <c r="U13" s="9">
        <v>0</v>
      </c>
      <c r="V13" s="3"/>
    </row>
    <row r="14" spans="1:22" ht="25.5" outlineLevel="1">
      <c r="A14" s="15" t="s">
        <v>20</v>
      </c>
      <c r="B14" s="16" t="s">
        <v>17</v>
      </c>
      <c r="C14" s="16" t="s">
        <v>18</v>
      </c>
      <c r="D14" s="16" t="s">
        <v>21</v>
      </c>
      <c r="E14" s="16" t="s">
        <v>17</v>
      </c>
      <c r="F14" s="16" t="s">
        <v>17</v>
      </c>
      <c r="G14" s="16"/>
      <c r="H14" s="16"/>
      <c r="I14" s="16"/>
      <c r="J14" s="16"/>
      <c r="K14" s="16"/>
      <c r="L14" s="16"/>
      <c r="M14" s="17">
        <v>0</v>
      </c>
      <c r="N14" s="17">
        <f>N15+N17+N16</f>
        <v>358192125.66000003</v>
      </c>
      <c r="O14" s="17">
        <f>O15+O17+O16</f>
        <v>263639288.97</v>
      </c>
      <c r="P14" s="9">
        <v>-6383049.3600000003</v>
      </c>
      <c r="Q14" s="9">
        <v>124622226.22</v>
      </c>
      <c r="R14" s="10">
        <v>0.69159416796956852</v>
      </c>
      <c r="S14" s="9">
        <v>118239176.86</v>
      </c>
      <c r="T14" s="10">
        <v>0.70739046457308874</v>
      </c>
      <c r="U14" s="9">
        <v>0</v>
      </c>
      <c r="V14" s="3"/>
    </row>
    <row r="15" spans="1:22" ht="114.75" outlineLevel="2">
      <c r="A15" s="15" t="s">
        <v>83</v>
      </c>
      <c r="B15" s="16" t="s">
        <v>17</v>
      </c>
      <c r="C15" s="16" t="s">
        <v>18</v>
      </c>
      <c r="D15" s="16" t="s">
        <v>84</v>
      </c>
      <c r="E15" s="16" t="s">
        <v>17</v>
      </c>
      <c r="F15" s="16" t="s">
        <v>17</v>
      </c>
      <c r="G15" s="16"/>
      <c r="H15" s="16"/>
      <c r="I15" s="16"/>
      <c r="J15" s="16"/>
      <c r="K15" s="16"/>
      <c r="L15" s="16"/>
      <c r="M15" s="17">
        <v>0</v>
      </c>
      <c r="N15" s="17">
        <v>345771161.23000002</v>
      </c>
      <c r="O15" s="17">
        <v>257127849.36000001</v>
      </c>
      <c r="P15" s="9">
        <v>316950.64</v>
      </c>
      <c r="Q15" s="9">
        <v>88326361.230000004</v>
      </c>
      <c r="R15" s="10">
        <v>0.74455255054875125</v>
      </c>
      <c r="S15" s="9">
        <v>88643311.870000005</v>
      </c>
      <c r="T15" s="10">
        <v>0.74363590198016472</v>
      </c>
      <c r="U15" s="9">
        <v>0</v>
      </c>
      <c r="V15" s="3"/>
    </row>
    <row r="16" spans="1:22" ht="102" outlineLevel="2">
      <c r="A16" s="15" t="s">
        <v>85</v>
      </c>
      <c r="B16" s="16" t="s">
        <v>17</v>
      </c>
      <c r="C16" s="16" t="s">
        <v>18</v>
      </c>
      <c r="D16" s="16" t="s">
        <v>86</v>
      </c>
      <c r="E16" s="16" t="s">
        <v>17</v>
      </c>
      <c r="F16" s="16" t="s">
        <v>17</v>
      </c>
      <c r="G16" s="16"/>
      <c r="H16" s="16"/>
      <c r="I16" s="16"/>
      <c r="J16" s="16"/>
      <c r="K16" s="16"/>
      <c r="L16" s="16"/>
      <c r="M16" s="17">
        <v>0</v>
      </c>
      <c r="N16" s="17">
        <v>1722300</v>
      </c>
      <c r="O16" s="17">
        <v>1334573.76</v>
      </c>
      <c r="P16" s="9">
        <v>0</v>
      </c>
      <c r="Q16" s="9">
        <v>387726.24</v>
      </c>
      <c r="R16" s="10">
        <v>0.77487880160250833</v>
      </c>
      <c r="S16" s="9">
        <v>387726.24</v>
      </c>
      <c r="T16" s="10">
        <v>0.77487880160250833</v>
      </c>
      <c r="U16" s="9">
        <v>0</v>
      </c>
      <c r="V16" s="3"/>
    </row>
    <row r="17" spans="1:22" ht="63.75" outlineLevel="2">
      <c r="A17" s="15" t="s">
        <v>24</v>
      </c>
      <c r="B17" s="16" t="s">
        <v>17</v>
      </c>
      <c r="C17" s="16" t="s">
        <v>18</v>
      </c>
      <c r="D17" s="16" t="s">
        <v>25</v>
      </c>
      <c r="E17" s="16" t="s">
        <v>17</v>
      </c>
      <c r="F17" s="16" t="s">
        <v>17</v>
      </c>
      <c r="G17" s="16"/>
      <c r="H17" s="16"/>
      <c r="I17" s="16"/>
      <c r="J17" s="16"/>
      <c r="K17" s="16"/>
      <c r="L17" s="16"/>
      <c r="M17" s="17">
        <v>0</v>
      </c>
      <c r="N17" s="17">
        <v>10698664.43</v>
      </c>
      <c r="O17" s="17">
        <v>5176865.8499999996</v>
      </c>
      <c r="P17" s="9">
        <v>-6700000</v>
      </c>
      <c r="Q17" s="9">
        <v>35908138.75</v>
      </c>
      <c r="R17" s="10">
        <v>0.36548775360578817</v>
      </c>
      <c r="S17" s="9">
        <v>29208138.75</v>
      </c>
      <c r="T17" s="10">
        <v>0.48387963352023289</v>
      </c>
      <c r="U17" s="9">
        <v>0</v>
      </c>
      <c r="V17" s="3"/>
    </row>
    <row r="18" spans="1:22" ht="25.5" outlineLevel="1">
      <c r="A18" s="15" t="s">
        <v>26</v>
      </c>
      <c r="B18" s="16" t="s">
        <v>17</v>
      </c>
      <c r="C18" s="16" t="s">
        <v>18</v>
      </c>
      <c r="D18" s="16" t="s">
        <v>27</v>
      </c>
      <c r="E18" s="16" t="s">
        <v>17</v>
      </c>
      <c r="F18" s="16" t="s">
        <v>17</v>
      </c>
      <c r="G18" s="16"/>
      <c r="H18" s="16"/>
      <c r="I18" s="16"/>
      <c r="J18" s="16"/>
      <c r="K18" s="16"/>
      <c r="L18" s="16"/>
      <c r="M18" s="17">
        <v>0</v>
      </c>
      <c r="N18" s="17">
        <f>N19</f>
        <v>586419.06999999995</v>
      </c>
      <c r="O18" s="17">
        <f>O19</f>
        <v>586419.06999999995</v>
      </c>
      <c r="P18" s="9">
        <v>-3086419.07</v>
      </c>
      <c r="Q18" s="9">
        <v>3086419.07</v>
      </c>
      <c r="R18" s="10">
        <v>0</v>
      </c>
      <c r="S18" s="9">
        <v>0</v>
      </c>
      <c r="T18" s="10">
        <v>1</v>
      </c>
      <c r="U18" s="9">
        <v>0</v>
      </c>
      <c r="V18" s="3"/>
    </row>
    <row r="19" spans="1:22" ht="25.5" outlineLevel="2">
      <c r="A19" s="15" t="s">
        <v>28</v>
      </c>
      <c r="B19" s="16" t="s">
        <v>17</v>
      </c>
      <c r="C19" s="16" t="s">
        <v>18</v>
      </c>
      <c r="D19" s="16" t="s">
        <v>29</v>
      </c>
      <c r="E19" s="16" t="s">
        <v>17</v>
      </c>
      <c r="F19" s="16" t="s">
        <v>17</v>
      </c>
      <c r="G19" s="16"/>
      <c r="H19" s="16"/>
      <c r="I19" s="16"/>
      <c r="J19" s="16"/>
      <c r="K19" s="16"/>
      <c r="L19" s="16"/>
      <c r="M19" s="17">
        <v>0</v>
      </c>
      <c r="N19" s="17">
        <v>586419.06999999995</v>
      </c>
      <c r="O19" s="17">
        <v>586419.06999999995</v>
      </c>
      <c r="P19" s="9">
        <v>-3086419.07</v>
      </c>
      <c r="Q19" s="9">
        <v>3086419.07</v>
      </c>
      <c r="R19" s="10">
        <v>0</v>
      </c>
      <c r="S19" s="9">
        <v>0</v>
      </c>
      <c r="T19" s="10">
        <v>1</v>
      </c>
      <c r="U19" s="9">
        <v>0</v>
      </c>
      <c r="V19" s="3"/>
    </row>
    <row r="20" spans="1:22" ht="25.5" outlineLevel="1">
      <c r="A20" s="15" t="s">
        <v>87</v>
      </c>
      <c r="B20" s="16" t="s">
        <v>17</v>
      </c>
      <c r="C20" s="16" t="s">
        <v>18</v>
      </c>
      <c r="D20" s="16" t="s">
        <v>88</v>
      </c>
      <c r="E20" s="16" t="s">
        <v>17</v>
      </c>
      <c r="F20" s="16" t="s">
        <v>17</v>
      </c>
      <c r="G20" s="16"/>
      <c r="H20" s="16"/>
      <c r="I20" s="16"/>
      <c r="J20" s="16"/>
      <c r="K20" s="16"/>
      <c r="L20" s="16"/>
      <c r="M20" s="17">
        <v>0</v>
      </c>
      <c r="N20" s="17">
        <v>974900</v>
      </c>
      <c r="O20" s="17">
        <v>439455.98</v>
      </c>
      <c r="P20" s="9">
        <v>30544.02</v>
      </c>
      <c r="Q20" s="9">
        <v>504900</v>
      </c>
      <c r="R20" s="10">
        <v>0.48210072827982359</v>
      </c>
      <c r="S20" s="9">
        <v>535444.02</v>
      </c>
      <c r="T20" s="10">
        <v>0.45077031490409275</v>
      </c>
      <c r="U20" s="9">
        <v>0</v>
      </c>
      <c r="V20" s="3"/>
    </row>
    <row r="21" spans="1:22" ht="63.75" outlineLevel="2">
      <c r="A21" s="15" t="s">
        <v>89</v>
      </c>
      <c r="B21" s="16" t="s">
        <v>17</v>
      </c>
      <c r="C21" s="16" t="s">
        <v>18</v>
      </c>
      <c r="D21" s="16" t="s">
        <v>90</v>
      </c>
      <c r="E21" s="16" t="s">
        <v>17</v>
      </c>
      <c r="F21" s="16" t="s">
        <v>17</v>
      </c>
      <c r="G21" s="16"/>
      <c r="H21" s="16"/>
      <c r="I21" s="16"/>
      <c r="J21" s="16"/>
      <c r="K21" s="16"/>
      <c r="L21" s="16"/>
      <c r="M21" s="17">
        <v>0</v>
      </c>
      <c r="N21" s="17">
        <v>974900</v>
      </c>
      <c r="O21" s="17">
        <v>439455.98</v>
      </c>
      <c r="P21" s="9">
        <v>30544.02</v>
      </c>
      <c r="Q21" s="9">
        <v>504900</v>
      </c>
      <c r="R21" s="10">
        <v>0.48210072827982359</v>
      </c>
      <c r="S21" s="9">
        <v>535444.02</v>
      </c>
      <c r="T21" s="10">
        <v>0.45077031490409275</v>
      </c>
      <c r="U21" s="9">
        <v>0</v>
      </c>
      <c r="V21" s="3"/>
    </row>
    <row r="22" spans="1:22" ht="25.5" outlineLevel="1">
      <c r="A22" s="15" t="s">
        <v>91</v>
      </c>
      <c r="B22" s="16" t="s">
        <v>17</v>
      </c>
      <c r="C22" s="16" t="s">
        <v>18</v>
      </c>
      <c r="D22" s="16" t="s">
        <v>92</v>
      </c>
      <c r="E22" s="16" t="s">
        <v>17</v>
      </c>
      <c r="F22" s="16" t="s">
        <v>17</v>
      </c>
      <c r="G22" s="16"/>
      <c r="H22" s="16"/>
      <c r="I22" s="16"/>
      <c r="J22" s="16"/>
      <c r="K22" s="16"/>
      <c r="L22" s="16"/>
      <c r="M22" s="17">
        <v>0</v>
      </c>
      <c r="N22" s="17">
        <v>186200</v>
      </c>
      <c r="O22" s="17">
        <v>180500</v>
      </c>
      <c r="P22" s="9">
        <v>5700</v>
      </c>
      <c r="Q22" s="9">
        <v>0</v>
      </c>
      <c r="R22" s="10">
        <v>1</v>
      </c>
      <c r="S22" s="9">
        <v>5700</v>
      </c>
      <c r="T22" s="10">
        <v>0.96938775510204078</v>
      </c>
      <c r="U22" s="9">
        <v>0</v>
      </c>
      <c r="V22" s="3"/>
    </row>
    <row r="23" spans="1:22" ht="38.25" outlineLevel="2">
      <c r="A23" s="15" t="s">
        <v>93</v>
      </c>
      <c r="B23" s="16" t="s">
        <v>17</v>
      </c>
      <c r="C23" s="16" t="s">
        <v>18</v>
      </c>
      <c r="D23" s="16" t="s">
        <v>94</v>
      </c>
      <c r="E23" s="16" t="s">
        <v>17</v>
      </c>
      <c r="F23" s="16" t="s">
        <v>17</v>
      </c>
      <c r="G23" s="16"/>
      <c r="H23" s="16"/>
      <c r="I23" s="16"/>
      <c r="J23" s="16"/>
      <c r="K23" s="16"/>
      <c r="L23" s="16"/>
      <c r="M23" s="17">
        <v>0</v>
      </c>
      <c r="N23" s="17">
        <v>186200</v>
      </c>
      <c r="O23" s="17">
        <v>180500</v>
      </c>
      <c r="P23" s="9">
        <v>5700</v>
      </c>
      <c r="Q23" s="9">
        <v>0</v>
      </c>
      <c r="R23" s="10">
        <v>1</v>
      </c>
      <c r="S23" s="9">
        <v>5700</v>
      </c>
      <c r="T23" s="10">
        <v>0.96938775510204078</v>
      </c>
      <c r="U23" s="9">
        <v>0</v>
      </c>
      <c r="V23" s="3"/>
    </row>
    <row r="24" spans="1:22" ht="51">
      <c r="A24" s="18" t="s">
        <v>95</v>
      </c>
      <c r="B24" s="19" t="s">
        <v>17</v>
      </c>
      <c r="C24" s="19" t="s">
        <v>18</v>
      </c>
      <c r="D24" s="19" t="s">
        <v>96</v>
      </c>
      <c r="E24" s="19" t="s">
        <v>17</v>
      </c>
      <c r="F24" s="19" t="s">
        <v>17</v>
      </c>
      <c r="G24" s="19"/>
      <c r="H24" s="19"/>
      <c r="I24" s="19"/>
      <c r="J24" s="19"/>
      <c r="K24" s="19"/>
      <c r="L24" s="19"/>
      <c r="M24" s="20">
        <v>0</v>
      </c>
      <c r="N24" s="20">
        <v>14443981.66</v>
      </c>
      <c r="O24" s="20">
        <v>4120235.16</v>
      </c>
      <c r="P24" s="9">
        <v>5125646.5</v>
      </c>
      <c r="Q24" s="9">
        <v>5198100</v>
      </c>
      <c r="R24" s="10">
        <v>0.64012000829416726</v>
      </c>
      <c r="S24" s="9">
        <v>10323746.5</v>
      </c>
      <c r="T24" s="10">
        <v>0.285256188839553</v>
      </c>
      <c r="U24" s="9">
        <v>0</v>
      </c>
      <c r="V24" s="3"/>
    </row>
    <row r="25" spans="1:22" ht="25.5" outlineLevel="1">
      <c r="A25" s="15" t="s">
        <v>97</v>
      </c>
      <c r="B25" s="16" t="s">
        <v>17</v>
      </c>
      <c r="C25" s="16" t="s">
        <v>18</v>
      </c>
      <c r="D25" s="16" t="s">
        <v>98</v>
      </c>
      <c r="E25" s="16" t="s">
        <v>17</v>
      </c>
      <c r="F25" s="16" t="s">
        <v>17</v>
      </c>
      <c r="G25" s="16"/>
      <c r="H25" s="16"/>
      <c r="I25" s="16"/>
      <c r="J25" s="16"/>
      <c r="K25" s="16"/>
      <c r="L25" s="16"/>
      <c r="M25" s="17">
        <v>0</v>
      </c>
      <c r="N25" s="17">
        <v>14443981.66</v>
      </c>
      <c r="O25" s="17">
        <v>4120235.16</v>
      </c>
      <c r="P25" s="9">
        <v>5125646.5</v>
      </c>
      <c r="Q25" s="9">
        <v>5198100</v>
      </c>
      <c r="R25" s="10">
        <v>0.64012000829416726</v>
      </c>
      <c r="S25" s="9">
        <v>10323746.5</v>
      </c>
      <c r="T25" s="10">
        <v>0.285256188839553</v>
      </c>
      <c r="U25" s="9">
        <v>0</v>
      </c>
      <c r="V25" s="3"/>
    </row>
    <row r="26" spans="1:22" ht="38.25" outlineLevel="2">
      <c r="A26" s="15" t="s">
        <v>99</v>
      </c>
      <c r="B26" s="16" t="s">
        <v>17</v>
      </c>
      <c r="C26" s="16" t="s">
        <v>18</v>
      </c>
      <c r="D26" s="16" t="s">
        <v>100</v>
      </c>
      <c r="E26" s="16" t="s">
        <v>17</v>
      </c>
      <c r="F26" s="16" t="s">
        <v>17</v>
      </c>
      <c r="G26" s="16"/>
      <c r="H26" s="16"/>
      <c r="I26" s="16"/>
      <c r="J26" s="16"/>
      <c r="K26" s="16"/>
      <c r="L26" s="16"/>
      <c r="M26" s="17">
        <v>0</v>
      </c>
      <c r="N26" s="17">
        <v>14443981.66</v>
      </c>
      <c r="O26" s="17">
        <v>4120235.16</v>
      </c>
      <c r="P26" s="9">
        <v>5125646.5</v>
      </c>
      <c r="Q26" s="9">
        <v>5198100</v>
      </c>
      <c r="R26" s="10">
        <v>0.64012000829416726</v>
      </c>
      <c r="S26" s="9">
        <v>10323746.5</v>
      </c>
      <c r="T26" s="10">
        <v>0.285256188839553</v>
      </c>
      <c r="U26" s="9">
        <v>0</v>
      </c>
      <c r="V26" s="3"/>
    </row>
    <row r="27" spans="1:22" ht="25.5">
      <c r="A27" s="7" t="s">
        <v>30</v>
      </c>
      <c r="B27" s="8" t="s">
        <v>17</v>
      </c>
      <c r="C27" s="8" t="s">
        <v>18</v>
      </c>
      <c r="D27" s="19" t="s">
        <v>31</v>
      </c>
      <c r="E27" s="8" t="s">
        <v>17</v>
      </c>
      <c r="F27" s="8" t="s">
        <v>17</v>
      </c>
      <c r="G27" s="8"/>
      <c r="H27" s="8"/>
      <c r="I27" s="8"/>
      <c r="J27" s="8"/>
      <c r="K27" s="8"/>
      <c r="L27" s="8"/>
      <c r="M27" s="9">
        <v>0</v>
      </c>
      <c r="N27" s="9">
        <f>N28</f>
        <v>837524.69</v>
      </c>
      <c r="O27" s="9">
        <f>O28</f>
        <v>837524.69</v>
      </c>
      <c r="P27" s="9">
        <v>-4452550.1900000004</v>
      </c>
      <c r="Q27" s="9">
        <v>4463024.6900000004</v>
      </c>
      <c r="R27" s="10">
        <v>0</v>
      </c>
      <c r="S27" s="9">
        <v>10474.5</v>
      </c>
      <c r="T27" s="10">
        <v>0.99765304905808172</v>
      </c>
      <c r="U27" s="9">
        <v>0</v>
      </c>
      <c r="V27" s="3"/>
    </row>
    <row r="28" spans="1:22" ht="25.5" outlineLevel="1">
      <c r="A28" s="15" t="s">
        <v>32</v>
      </c>
      <c r="B28" s="16" t="s">
        <v>17</v>
      </c>
      <c r="C28" s="16" t="s">
        <v>18</v>
      </c>
      <c r="D28" s="16" t="s">
        <v>33</v>
      </c>
      <c r="E28" s="16" t="s">
        <v>17</v>
      </c>
      <c r="F28" s="16" t="s">
        <v>17</v>
      </c>
      <c r="G28" s="16"/>
      <c r="H28" s="16"/>
      <c r="I28" s="16"/>
      <c r="J28" s="16"/>
      <c r="K28" s="16"/>
      <c r="L28" s="16"/>
      <c r="M28" s="17">
        <v>0</v>
      </c>
      <c r="N28" s="17">
        <f>N29</f>
        <v>837524.69</v>
      </c>
      <c r="O28" s="17">
        <f>O29</f>
        <v>837524.69</v>
      </c>
      <c r="P28" s="9">
        <v>-4452550.1900000004</v>
      </c>
      <c r="Q28" s="9">
        <v>4463024.6900000004</v>
      </c>
      <c r="R28" s="10">
        <v>0</v>
      </c>
      <c r="S28" s="9">
        <v>10474.5</v>
      </c>
      <c r="T28" s="10">
        <v>0.99765304905808172</v>
      </c>
      <c r="U28" s="9">
        <v>0</v>
      </c>
      <c r="V28" s="3"/>
    </row>
    <row r="29" spans="1:22" ht="63.75" outlineLevel="2">
      <c r="A29" s="15" t="s">
        <v>34</v>
      </c>
      <c r="B29" s="16" t="s">
        <v>17</v>
      </c>
      <c r="C29" s="16" t="s">
        <v>18</v>
      </c>
      <c r="D29" s="16" t="s">
        <v>35</v>
      </c>
      <c r="E29" s="16" t="s">
        <v>17</v>
      </c>
      <c r="F29" s="16" t="s">
        <v>17</v>
      </c>
      <c r="G29" s="16"/>
      <c r="H29" s="16"/>
      <c r="I29" s="16"/>
      <c r="J29" s="16"/>
      <c r="K29" s="16"/>
      <c r="L29" s="16"/>
      <c r="M29" s="17">
        <v>0</v>
      </c>
      <c r="N29" s="17">
        <v>837524.69</v>
      </c>
      <c r="O29" s="17">
        <v>837524.69</v>
      </c>
      <c r="P29" s="9">
        <v>-4452550.1900000004</v>
      </c>
      <c r="Q29" s="9">
        <v>4463024.6900000004</v>
      </c>
      <c r="R29" s="10">
        <v>0</v>
      </c>
      <c r="S29" s="9">
        <v>10474.5</v>
      </c>
      <c r="T29" s="10">
        <v>0.99765304905808172</v>
      </c>
      <c r="U29" s="9">
        <v>0</v>
      </c>
      <c r="V29" s="3"/>
    </row>
    <row r="30" spans="1:22" ht="38.25">
      <c r="A30" s="7" t="s">
        <v>36</v>
      </c>
      <c r="B30" s="8" t="s">
        <v>17</v>
      </c>
      <c r="C30" s="8" t="s">
        <v>18</v>
      </c>
      <c r="D30" s="19" t="s">
        <v>37</v>
      </c>
      <c r="E30" s="8" t="s">
        <v>17</v>
      </c>
      <c r="F30" s="8" t="s">
        <v>17</v>
      </c>
      <c r="G30" s="8"/>
      <c r="H30" s="8"/>
      <c r="I30" s="8"/>
      <c r="J30" s="8"/>
      <c r="K30" s="8"/>
      <c r="L30" s="8"/>
      <c r="M30" s="9">
        <v>0</v>
      </c>
      <c r="N30" s="9">
        <f>N31+N44+N46</f>
        <v>52015318.68</v>
      </c>
      <c r="O30" s="9">
        <f>O31+O44+O46</f>
        <v>27427210.870000001</v>
      </c>
      <c r="P30" s="9">
        <v>3016430.23</v>
      </c>
      <c r="Q30" s="9">
        <v>21578097.949999999</v>
      </c>
      <c r="R30" s="10">
        <v>0.59536863741260326</v>
      </c>
      <c r="S30" s="9">
        <v>24594528.18</v>
      </c>
      <c r="T30" s="10">
        <v>0.53880469572771006</v>
      </c>
      <c r="U30" s="9">
        <v>0</v>
      </c>
      <c r="V30" s="3"/>
    </row>
    <row r="31" spans="1:22" ht="25.5" outlineLevel="1">
      <c r="A31" s="15" t="s">
        <v>38</v>
      </c>
      <c r="B31" s="16" t="s">
        <v>17</v>
      </c>
      <c r="C31" s="16" t="s">
        <v>18</v>
      </c>
      <c r="D31" s="16" t="s">
        <v>39</v>
      </c>
      <c r="E31" s="16" t="s">
        <v>17</v>
      </c>
      <c r="F31" s="16" t="s">
        <v>17</v>
      </c>
      <c r="G31" s="16"/>
      <c r="H31" s="16"/>
      <c r="I31" s="16"/>
      <c r="J31" s="16"/>
      <c r="K31" s="16"/>
      <c r="L31" s="16"/>
      <c r="M31" s="17">
        <v>0</v>
      </c>
      <c r="N31" s="17">
        <v>41857100</v>
      </c>
      <c r="O31" s="17">
        <v>21397840.309999999</v>
      </c>
      <c r="P31" s="9">
        <v>2893159.69</v>
      </c>
      <c r="Q31" s="9">
        <v>17566100</v>
      </c>
      <c r="R31" s="10">
        <v>0.58033165221670879</v>
      </c>
      <c r="S31" s="9">
        <v>20459259.690000001</v>
      </c>
      <c r="T31" s="10">
        <v>0.5112117253703673</v>
      </c>
      <c r="U31" s="9">
        <v>0</v>
      </c>
      <c r="V31" s="3"/>
    </row>
    <row r="32" spans="1:22" ht="25.5" outlineLevel="2">
      <c r="A32" s="15" t="s">
        <v>101</v>
      </c>
      <c r="B32" s="16" t="s">
        <v>17</v>
      </c>
      <c r="C32" s="16" t="s">
        <v>18</v>
      </c>
      <c r="D32" s="16" t="s">
        <v>102</v>
      </c>
      <c r="E32" s="16" t="s">
        <v>17</v>
      </c>
      <c r="F32" s="16" t="s">
        <v>17</v>
      </c>
      <c r="G32" s="16"/>
      <c r="H32" s="16"/>
      <c r="I32" s="16"/>
      <c r="J32" s="16"/>
      <c r="K32" s="16"/>
      <c r="L32" s="16"/>
      <c r="M32" s="17">
        <v>0</v>
      </c>
      <c r="N32" s="17">
        <v>319900</v>
      </c>
      <c r="O32" s="17">
        <v>185360.19</v>
      </c>
      <c r="P32" s="9">
        <v>61639.81</v>
      </c>
      <c r="Q32" s="9">
        <v>72900</v>
      </c>
      <c r="R32" s="10">
        <v>0.77211628633948104</v>
      </c>
      <c r="S32" s="9">
        <v>134539.81</v>
      </c>
      <c r="T32" s="10">
        <v>0.57943166614567054</v>
      </c>
      <c r="U32" s="9">
        <v>0</v>
      </c>
      <c r="V32" s="3"/>
    </row>
    <row r="33" spans="1:22" ht="25.5" outlineLevel="2">
      <c r="A33" s="15" t="s">
        <v>103</v>
      </c>
      <c r="B33" s="16" t="s">
        <v>17</v>
      </c>
      <c r="C33" s="16" t="s">
        <v>18</v>
      </c>
      <c r="D33" s="16" t="s">
        <v>104</v>
      </c>
      <c r="E33" s="16" t="s">
        <v>17</v>
      </c>
      <c r="F33" s="16" t="s">
        <v>17</v>
      </c>
      <c r="G33" s="16"/>
      <c r="H33" s="16"/>
      <c r="I33" s="16"/>
      <c r="J33" s="16"/>
      <c r="K33" s="16"/>
      <c r="L33" s="16"/>
      <c r="M33" s="17">
        <v>0</v>
      </c>
      <c r="N33" s="17">
        <v>1880600</v>
      </c>
      <c r="O33" s="17">
        <v>1195883.22</v>
      </c>
      <c r="P33" s="9">
        <v>389116.78</v>
      </c>
      <c r="Q33" s="9">
        <v>295600</v>
      </c>
      <c r="R33" s="10">
        <v>0.84281612251409121</v>
      </c>
      <c r="S33" s="9">
        <v>684716.78</v>
      </c>
      <c r="T33" s="10">
        <v>0.63590514729341696</v>
      </c>
      <c r="U33" s="9">
        <v>0</v>
      </c>
      <c r="V33" s="3"/>
    </row>
    <row r="34" spans="1:22" ht="38.25" outlineLevel="2">
      <c r="A34" s="15" t="s">
        <v>105</v>
      </c>
      <c r="B34" s="16" t="s">
        <v>17</v>
      </c>
      <c r="C34" s="16" t="s">
        <v>18</v>
      </c>
      <c r="D34" s="16" t="s">
        <v>106</v>
      </c>
      <c r="E34" s="16" t="s">
        <v>17</v>
      </c>
      <c r="F34" s="16" t="s">
        <v>17</v>
      </c>
      <c r="G34" s="16"/>
      <c r="H34" s="16"/>
      <c r="I34" s="16"/>
      <c r="J34" s="16"/>
      <c r="K34" s="16"/>
      <c r="L34" s="16"/>
      <c r="M34" s="17">
        <v>0</v>
      </c>
      <c r="N34" s="17">
        <v>14351400</v>
      </c>
      <c r="O34" s="17">
        <v>8323609.8200000003</v>
      </c>
      <c r="P34" s="9">
        <v>876390.18</v>
      </c>
      <c r="Q34" s="9">
        <v>5151400</v>
      </c>
      <c r="R34" s="10">
        <v>0.64105244087684821</v>
      </c>
      <c r="S34" s="9">
        <v>6027790.1799999997</v>
      </c>
      <c r="T34" s="10">
        <v>0.57998591217581563</v>
      </c>
      <c r="U34" s="9">
        <v>0</v>
      </c>
      <c r="V34" s="3"/>
    </row>
    <row r="35" spans="1:22" ht="38.25" outlineLevel="2">
      <c r="A35" s="15" t="s">
        <v>107</v>
      </c>
      <c r="B35" s="16" t="s">
        <v>17</v>
      </c>
      <c r="C35" s="16" t="s">
        <v>18</v>
      </c>
      <c r="D35" s="16" t="s">
        <v>108</v>
      </c>
      <c r="E35" s="16" t="s">
        <v>17</v>
      </c>
      <c r="F35" s="16" t="s">
        <v>17</v>
      </c>
      <c r="G35" s="16"/>
      <c r="H35" s="16"/>
      <c r="I35" s="16"/>
      <c r="J35" s="16"/>
      <c r="K35" s="16"/>
      <c r="L35" s="16"/>
      <c r="M35" s="17">
        <v>0</v>
      </c>
      <c r="N35" s="17">
        <v>480000</v>
      </c>
      <c r="O35" s="17">
        <v>480000</v>
      </c>
      <c r="P35" s="9">
        <v>0</v>
      </c>
      <c r="Q35" s="9">
        <v>0</v>
      </c>
      <c r="R35" s="10">
        <v>1</v>
      </c>
      <c r="S35" s="9">
        <v>0</v>
      </c>
      <c r="T35" s="10">
        <v>1</v>
      </c>
      <c r="U35" s="9">
        <v>0</v>
      </c>
      <c r="V35" s="3"/>
    </row>
    <row r="36" spans="1:22" ht="38.25" outlineLevel="2">
      <c r="A36" s="15" t="s">
        <v>109</v>
      </c>
      <c r="B36" s="16" t="s">
        <v>17</v>
      </c>
      <c r="C36" s="16" t="s">
        <v>18</v>
      </c>
      <c r="D36" s="16" t="s">
        <v>110</v>
      </c>
      <c r="E36" s="16" t="s">
        <v>17</v>
      </c>
      <c r="F36" s="16" t="s">
        <v>17</v>
      </c>
      <c r="G36" s="16"/>
      <c r="H36" s="16"/>
      <c r="I36" s="16"/>
      <c r="J36" s="16"/>
      <c r="K36" s="16"/>
      <c r="L36" s="16"/>
      <c r="M36" s="17">
        <v>0</v>
      </c>
      <c r="N36" s="17">
        <v>3299600</v>
      </c>
      <c r="O36" s="17">
        <v>1960658.42</v>
      </c>
      <c r="P36" s="9">
        <v>469341.58</v>
      </c>
      <c r="Q36" s="9">
        <v>869600</v>
      </c>
      <c r="R36" s="10">
        <v>0.73645290338222813</v>
      </c>
      <c r="S36" s="9">
        <v>1338941.58</v>
      </c>
      <c r="T36" s="10">
        <v>0.59421094072008729</v>
      </c>
      <c r="U36" s="9">
        <v>0</v>
      </c>
      <c r="V36" s="3"/>
    </row>
    <row r="37" spans="1:22" ht="38.25" outlineLevel="2">
      <c r="A37" s="15" t="s">
        <v>111</v>
      </c>
      <c r="B37" s="16" t="s">
        <v>17</v>
      </c>
      <c r="C37" s="16" t="s">
        <v>18</v>
      </c>
      <c r="D37" s="16" t="s">
        <v>112</v>
      </c>
      <c r="E37" s="16" t="s">
        <v>17</v>
      </c>
      <c r="F37" s="16" t="s">
        <v>17</v>
      </c>
      <c r="G37" s="16"/>
      <c r="H37" s="16"/>
      <c r="I37" s="16"/>
      <c r="J37" s="16"/>
      <c r="K37" s="16"/>
      <c r="L37" s="16"/>
      <c r="M37" s="17">
        <v>0</v>
      </c>
      <c r="N37" s="17">
        <v>180000</v>
      </c>
      <c r="O37" s="17">
        <v>55594.239999999998</v>
      </c>
      <c r="P37" s="9">
        <v>44405.760000000002</v>
      </c>
      <c r="Q37" s="9">
        <v>80000</v>
      </c>
      <c r="R37" s="10">
        <v>0.55555555555555558</v>
      </c>
      <c r="S37" s="9">
        <v>124405.75999999999</v>
      </c>
      <c r="T37" s="10">
        <v>0.3088568888888889</v>
      </c>
      <c r="U37" s="9">
        <v>0</v>
      </c>
      <c r="V37" s="3"/>
    </row>
    <row r="38" spans="1:22" ht="38.25" outlineLevel="2">
      <c r="A38" s="15" t="s">
        <v>113</v>
      </c>
      <c r="B38" s="16" t="s">
        <v>17</v>
      </c>
      <c r="C38" s="16" t="s">
        <v>18</v>
      </c>
      <c r="D38" s="16" t="s">
        <v>114</v>
      </c>
      <c r="E38" s="16" t="s">
        <v>17</v>
      </c>
      <c r="F38" s="16" t="s">
        <v>17</v>
      </c>
      <c r="G38" s="16"/>
      <c r="H38" s="16"/>
      <c r="I38" s="16"/>
      <c r="J38" s="16"/>
      <c r="K38" s="16"/>
      <c r="L38" s="16"/>
      <c r="M38" s="17">
        <v>0</v>
      </c>
      <c r="N38" s="17">
        <v>6500</v>
      </c>
      <c r="O38" s="17">
        <v>0</v>
      </c>
      <c r="P38" s="9">
        <v>0</v>
      </c>
      <c r="Q38" s="9">
        <v>6500</v>
      </c>
      <c r="R38" s="10">
        <v>0</v>
      </c>
      <c r="S38" s="9">
        <v>6500</v>
      </c>
      <c r="T38" s="10">
        <v>0</v>
      </c>
      <c r="U38" s="9">
        <v>0</v>
      </c>
      <c r="V38" s="3"/>
    </row>
    <row r="39" spans="1:22" ht="51" outlineLevel="2">
      <c r="A39" s="15" t="s">
        <v>115</v>
      </c>
      <c r="B39" s="16" t="s">
        <v>17</v>
      </c>
      <c r="C39" s="16" t="s">
        <v>18</v>
      </c>
      <c r="D39" s="16" t="s">
        <v>116</v>
      </c>
      <c r="E39" s="16" t="s">
        <v>17</v>
      </c>
      <c r="F39" s="16" t="s">
        <v>17</v>
      </c>
      <c r="G39" s="16"/>
      <c r="H39" s="16"/>
      <c r="I39" s="16"/>
      <c r="J39" s="16"/>
      <c r="K39" s="16"/>
      <c r="L39" s="16"/>
      <c r="M39" s="17">
        <v>0</v>
      </c>
      <c r="N39" s="17">
        <v>355900</v>
      </c>
      <c r="O39" s="17">
        <v>83294.880000000005</v>
      </c>
      <c r="P39" s="9">
        <v>272605.12</v>
      </c>
      <c r="Q39" s="9">
        <v>0</v>
      </c>
      <c r="R39" s="10">
        <v>1</v>
      </c>
      <c r="S39" s="9">
        <v>272605.12</v>
      </c>
      <c r="T39" s="10">
        <v>0.23404012363023322</v>
      </c>
      <c r="U39" s="9">
        <v>0</v>
      </c>
      <c r="V39" s="3"/>
    </row>
    <row r="40" spans="1:22" ht="51" outlineLevel="2">
      <c r="A40" s="15" t="s">
        <v>117</v>
      </c>
      <c r="B40" s="16" t="s">
        <v>17</v>
      </c>
      <c r="C40" s="16" t="s">
        <v>18</v>
      </c>
      <c r="D40" s="16" t="s">
        <v>118</v>
      </c>
      <c r="E40" s="16" t="s">
        <v>17</v>
      </c>
      <c r="F40" s="16" t="s">
        <v>17</v>
      </c>
      <c r="G40" s="16"/>
      <c r="H40" s="16"/>
      <c r="I40" s="16"/>
      <c r="J40" s="16"/>
      <c r="K40" s="16"/>
      <c r="L40" s="16"/>
      <c r="M40" s="17">
        <v>0</v>
      </c>
      <c r="N40" s="17">
        <v>1536400</v>
      </c>
      <c r="O40" s="17">
        <v>427239.54</v>
      </c>
      <c r="P40" s="9">
        <v>227760.46</v>
      </c>
      <c r="Q40" s="9">
        <v>881400</v>
      </c>
      <c r="R40" s="10">
        <v>0.42632127050247332</v>
      </c>
      <c r="S40" s="9">
        <v>1109160.46</v>
      </c>
      <c r="T40" s="10">
        <v>0.27807832595678211</v>
      </c>
      <c r="U40" s="9">
        <v>0</v>
      </c>
      <c r="V40" s="3"/>
    </row>
    <row r="41" spans="1:22" ht="89.25" outlineLevel="2">
      <c r="A41" s="15" t="s">
        <v>119</v>
      </c>
      <c r="B41" s="16" t="s">
        <v>17</v>
      </c>
      <c r="C41" s="16" t="s">
        <v>18</v>
      </c>
      <c r="D41" s="16" t="s">
        <v>120</v>
      </c>
      <c r="E41" s="16" t="s">
        <v>17</v>
      </c>
      <c r="F41" s="16" t="s">
        <v>17</v>
      </c>
      <c r="G41" s="16"/>
      <c r="H41" s="16"/>
      <c r="I41" s="16"/>
      <c r="J41" s="16"/>
      <c r="K41" s="16"/>
      <c r="L41" s="16"/>
      <c r="M41" s="17">
        <v>0</v>
      </c>
      <c r="N41" s="17">
        <v>5225000</v>
      </c>
      <c r="O41" s="17">
        <v>2308100</v>
      </c>
      <c r="P41" s="9">
        <v>551900</v>
      </c>
      <c r="Q41" s="9">
        <v>2365000</v>
      </c>
      <c r="R41" s="10">
        <v>0.54736842105263162</v>
      </c>
      <c r="S41" s="9">
        <v>2916900</v>
      </c>
      <c r="T41" s="10">
        <v>0.44174162679425838</v>
      </c>
      <c r="U41" s="9">
        <v>0</v>
      </c>
      <c r="V41" s="3"/>
    </row>
    <row r="42" spans="1:22" ht="51" outlineLevel="2">
      <c r="A42" s="15" t="s">
        <v>121</v>
      </c>
      <c r="B42" s="16" t="s">
        <v>17</v>
      </c>
      <c r="C42" s="16" t="s">
        <v>18</v>
      </c>
      <c r="D42" s="16" t="s">
        <v>122</v>
      </c>
      <c r="E42" s="16" t="s">
        <v>17</v>
      </c>
      <c r="F42" s="16" t="s">
        <v>17</v>
      </c>
      <c r="G42" s="16"/>
      <c r="H42" s="16"/>
      <c r="I42" s="16"/>
      <c r="J42" s="16"/>
      <c r="K42" s="16"/>
      <c r="L42" s="16"/>
      <c r="M42" s="17">
        <v>0</v>
      </c>
      <c r="N42" s="17">
        <v>13896000</v>
      </c>
      <c r="O42" s="17">
        <v>6052300</v>
      </c>
      <c r="P42" s="9">
        <v>0</v>
      </c>
      <c r="Q42" s="9">
        <v>7843700</v>
      </c>
      <c r="R42" s="10">
        <v>0.43554260218767993</v>
      </c>
      <c r="S42" s="9">
        <v>7843700</v>
      </c>
      <c r="T42" s="10">
        <v>0.43554260218767993</v>
      </c>
      <c r="U42" s="9">
        <v>0</v>
      </c>
      <c r="V42" s="3"/>
    </row>
    <row r="43" spans="1:22" ht="76.5" outlineLevel="2">
      <c r="A43" s="15" t="s">
        <v>123</v>
      </c>
      <c r="B43" s="16" t="s">
        <v>17</v>
      </c>
      <c r="C43" s="16" t="s">
        <v>18</v>
      </c>
      <c r="D43" s="16" t="s">
        <v>124</v>
      </c>
      <c r="E43" s="16" t="s">
        <v>17</v>
      </c>
      <c r="F43" s="16" t="s">
        <v>17</v>
      </c>
      <c r="G43" s="16"/>
      <c r="H43" s="16"/>
      <c r="I43" s="16"/>
      <c r="J43" s="16"/>
      <c r="K43" s="16"/>
      <c r="L43" s="16"/>
      <c r="M43" s="17">
        <v>0</v>
      </c>
      <c r="N43" s="17">
        <v>325800</v>
      </c>
      <c r="O43" s="17">
        <v>325800</v>
      </c>
      <c r="P43" s="9">
        <v>0</v>
      </c>
      <c r="Q43" s="9">
        <v>0</v>
      </c>
      <c r="R43" s="10">
        <v>1</v>
      </c>
      <c r="S43" s="9">
        <v>0</v>
      </c>
      <c r="T43" s="10">
        <v>1</v>
      </c>
      <c r="U43" s="9">
        <v>0</v>
      </c>
      <c r="V43" s="3"/>
    </row>
    <row r="44" spans="1:22" ht="51" outlineLevel="1">
      <c r="A44" s="15" t="s">
        <v>42</v>
      </c>
      <c r="B44" s="16" t="s">
        <v>17</v>
      </c>
      <c r="C44" s="16" t="s">
        <v>18</v>
      </c>
      <c r="D44" s="16" t="s">
        <v>43</v>
      </c>
      <c r="E44" s="16" t="s">
        <v>17</v>
      </c>
      <c r="F44" s="16" t="s">
        <v>17</v>
      </c>
      <c r="G44" s="16"/>
      <c r="H44" s="16"/>
      <c r="I44" s="16"/>
      <c r="J44" s="16"/>
      <c r="K44" s="16"/>
      <c r="L44" s="16"/>
      <c r="M44" s="17">
        <v>0</v>
      </c>
      <c r="N44" s="17">
        <f>N45</f>
        <v>2168318.6800000002</v>
      </c>
      <c r="O44" s="17">
        <f>O45</f>
        <v>2157711.1</v>
      </c>
      <c r="P44" s="9">
        <v>0</v>
      </c>
      <c r="Q44" s="9">
        <v>17027.95</v>
      </c>
      <c r="R44" s="10">
        <v>0.99510802707658075</v>
      </c>
      <c r="S44" s="9">
        <v>17027.95</v>
      </c>
      <c r="T44" s="10">
        <v>0.99510802707658075</v>
      </c>
      <c r="U44" s="9">
        <v>0</v>
      </c>
      <c r="V44" s="3"/>
    </row>
    <row r="45" spans="1:22" ht="25.5" outlineLevel="2">
      <c r="A45" s="15" t="s">
        <v>44</v>
      </c>
      <c r="B45" s="16" t="s">
        <v>17</v>
      </c>
      <c r="C45" s="16" t="s">
        <v>18</v>
      </c>
      <c r="D45" s="16" t="s">
        <v>45</v>
      </c>
      <c r="E45" s="16" t="s">
        <v>17</v>
      </c>
      <c r="F45" s="16" t="s">
        <v>17</v>
      </c>
      <c r="G45" s="16"/>
      <c r="H45" s="16"/>
      <c r="I45" s="16"/>
      <c r="J45" s="16"/>
      <c r="K45" s="16"/>
      <c r="L45" s="16"/>
      <c r="M45" s="17">
        <v>0</v>
      </c>
      <c r="N45" s="17">
        <v>2168318.6800000002</v>
      </c>
      <c r="O45" s="17">
        <v>2157711.1</v>
      </c>
      <c r="P45" s="9">
        <v>0</v>
      </c>
      <c r="Q45" s="9">
        <v>17027.95</v>
      </c>
      <c r="R45" s="10">
        <v>0.99510802707658075</v>
      </c>
      <c r="S45" s="9">
        <v>17027.95</v>
      </c>
      <c r="T45" s="10">
        <v>0.99510802707658075</v>
      </c>
      <c r="U45" s="9">
        <v>0</v>
      </c>
      <c r="V45" s="3"/>
    </row>
    <row r="46" spans="1:22" ht="38.25" outlineLevel="1">
      <c r="A46" s="15" t="s">
        <v>125</v>
      </c>
      <c r="B46" s="16" t="s">
        <v>17</v>
      </c>
      <c r="C46" s="16" t="s">
        <v>18</v>
      </c>
      <c r="D46" s="16" t="s">
        <v>126</v>
      </c>
      <c r="E46" s="16" t="s">
        <v>17</v>
      </c>
      <c r="F46" s="16" t="s">
        <v>17</v>
      </c>
      <c r="G46" s="16"/>
      <c r="H46" s="16"/>
      <c r="I46" s="16"/>
      <c r="J46" s="16"/>
      <c r="K46" s="16"/>
      <c r="L46" s="16"/>
      <c r="M46" s="17">
        <v>0</v>
      </c>
      <c r="N46" s="17">
        <v>7989900</v>
      </c>
      <c r="O46" s="17">
        <v>3871659.46</v>
      </c>
      <c r="P46" s="9">
        <v>123270.54</v>
      </c>
      <c r="Q46" s="9">
        <v>3994970</v>
      </c>
      <c r="R46" s="10">
        <v>0.49999749683976019</v>
      </c>
      <c r="S46" s="9">
        <v>4118240.54</v>
      </c>
      <c r="T46" s="10">
        <v>0.48456920111640944</v>
      </c>
      <c r="U46" s="9">
        <v>0</v>
      </c>
      <c r="V46" s="3"/>
    </row>
    <row r="47" spans="1:22" ht="102" outlineLevel="2">
      <c r="A47" s="15" t="s">
        <v>127</v>
      </c>
      <c r="B47" s="16" t="s">
        <v>17</v>
      </c>
      <c r="C47" s="16" t="s">
        <v>18</v>
      </c>
      <c r="D47" s="16" t="s">
        <v>128</v>
      </c>
      <c r="E47" s="16" t="s">
        <v>17</v>
      </c>
      <c r="F47" s="16" t="s">
        <v>17</v>
      </c>
      <c r="G47" s="16"/>
      <c r="H47" s="16"/>
      <c r="I47" s="16"/>
      <c r="J47" s="16"/>
      <c r="K47" s="16"/>
      <c r="L47" s="16"/>
      <c r="M47" s="17">
        <v>0</v>
      </c>
      <c r="N47" s="17">
        <v>7989900</v>
      </c>
      <c r="O47" s="17">
        <v>3871659.46</v>
      </c>
      <c r="P47" s="9">
        <v>123270.54</v>
      </c>
      <c r="Q47" s="9">
        <v>3994970</v>
      </c>
      <c r="R47" s="10">
        <v>0.49999749683976019</v>
      </c>
      <c r="S47" s="9">
        <v>4118240.54</v>
      </c>
      <c r="T47" s="10">
        <v>0.48456920111640944</v>
      </c>
      <c r="U47" s="9">
        <v>0</v>
      </c>
      <c r="V47" s="3"/>
    </row>
    <row r="48" spans="1:22" ht="25.5">
      <c r="A48" s="7" t="s">
        <v>46</v>
      </c>
      <c r="B48" s="8" t="s">
        <v>17</v>
      </c>
      <c r="C48" s="8" t="s">
        <v>18</v>
      </c>
      <c r="D48" s="19" t="s">
        <v>47</v>
      </c>
      <c r="E48" s="8" t="s">
        <v>17</v>
      </c>
      <c r="F48" s="8" t="s">
        <v>17</v>
      </c>
      <c r="G48" s="8"/>
      <c r="H48" s="8"/>
      <c r="I48" s="8"/>
      <c r="J48" s="8"/>
      <c r="K48" s="8"/>
      <c r="L48" s="8"/>
      <c r="M48" s="9">
        <v>0</v>
      </c>
      <c r="N48" s="9">
        <v>401656416.57999998</v>
      </c>
      <c r="O48" s="9">
        <v>46725520.850000001</v>
      </c>
      <c r="P48" s="9">
        <v>156432.15</v>
      </c>
      <c r="Q48" s="9">
        <v>354774463.57999998</v>
      </c>
      <c r="R48" s="10">
        <v>0.1167215337904661</v>
      </c>
      <c r="S48" s="9">
        <v>354930895.73000002</v>
      </c>
      <c r="T48" s="10">
        <v>0.11633206621683195</v>
      </c>
      <c r="U48" s="9">
        <v>0</v>
      </c>
      <c r="V48" s="3"/>
    </row>
    <row r="49" spans="1:22" ht="25.5" outlineLevel="1">
      <c r="A49" s="15" t="s">
        <v>129</v>
      </c>
      <c r="B49" s="16" t="s">
        <v>17</v>
      </c>
      <c r="C49" s="16" t="s">
        <v>18</v>
      </c>
      <c r="D49" s="16" t="s">
        <v>130</v>
      </c>
      <c r="E49" s="16" t="s">
        <v>17</v>
      </c>
      <c r="F49" s="16" t="s">
        <v>17</v>
      </c>
      <c r="G49" s="16"/>
      <c r="H49" s="16"/>
      <c r="I49" s="16"/>
      <c r="J49" s="16"/>
      <c r="K49" s="16"/>
      <c r="L49" s="16"/>
      <c r="M49" s="17">
        <v>0</v>
      </c>
      <c r="N49" s="17">
        <v>216528400</v>
      </c>
      <c r="O49" s="17">
        <v>0</v>
      </c>
      <c r="P49" s="9">
        <v>0</v>
      </c>
      <c r="Q49" s="9">
        <v>216528400</v>
      </c>
      <c r="R49" s="10">
        <v>0</v>
      </c>
      <c r="S49" s="9">
        <v>216528400</v>
      </c>
      <c r="T49" s="10">
        <v>0</v>
      </c>
      <c r="U49" s="9">
        <v>0</v>
      </c>
      <c r="V49" s="3"/>
    </row>
    <row r="50" spans="1:22" ht="25.5" outlineLevel="2">
      <c r="A50" s="15" t="s">
        <v>131</v>
      </c>
      <c r="B50" s="16" t="s">
        <v>17</v>
      </c>
      <c r="C50" s="16" t="s">
        <v>18</v>
      </c>
      <c r="D50" s="16" t="s">
        <v>132</v>
      </c>
      <c r="E50" s="16" t="s">
        <v>17</v>
      </c>
      <c r="F50" s="16" t="s">
        <v>17</v>
      </c>
      <c r="G50" s="16"/>
      <c r="H50" s="16"/>
      <c r="I50" s="16"/>
      <c r="J50" s="16"/>
      <c r="K50" s="16"/>
      <c r="L50" s="16"/>
      <c r="M50" s="17">
        <v>0</v>
      </c>
      <c r="N50" s="17">
        <v>16653400</v>
      </c>
      <c r="O50" s="17">
        <v>0</v>
      </c>
      <c r="P50" s="9">
        <v>0</v>
      </c>
      <c r="Q50" s="9">
        <v>16653400</v>
      </c>
      <c r="R50" s="10">
        <v>0</v>
      </c>
      <c r="S50" s="9">
        <v>16653400</v>
      </c>
      <c r="T50" s="10">
        <v>0</v>
      </c>
      <c r="U50" s="9">
        <v>0</v>
      </c>
      <c r="V50" s="3"/>
    </row>
    <row r="51" spans="1:22" ht="25.5" outlineLevel="2">
      <c r="A51" s="15" t="s">
        <v>133</v>
      </c>
      <c r="B51" s="16" t="s">
        <v>17</v>
      </c>
      <c r="C51" s="16" t="s">
        <v>18</v>
      </c>
      <c r="D51" s="16" t="s">
        <v>134</v>
      </c>
      <c r="E51" s="16" t="s">
        <v>17</v>
      </c>
      <c r="F51" s="16" t="s">
        <v>17</v>
      </c>
      <c r="G51" s="16"/>
      <c r="H51" s="16"/>
      <c r="I51" s="16"/>
      <c r="J51" s="16"/>
      <c r="K51" s="16"/>
      <c r="L51" s="16"/>
      <c r="M51" s="17">
        <v>0</v>
      </c>
      <c r="N51" s="17">
        <v>17525000</v>
      </c>
      <c r="O51" s="17">
        <v>0</v>
      </c>
      <c r="P51" s="9">
        <v>0</v>
      </c>
      <c r="Q51" s="9">
        <v>17525000</v>
      </c>
      <c r="R51" s="10">
        <v>0</v>
      </c>
      <c r="S51" s="9">
        <v>17525000</v>
      </c>
      <c r="T51" s="10">
        <v>0</v>
      </c>
      <c r="U51" s="9">
        <v>0</v>
      </c>
      <c r="V51" s="3"/>
    </row>
    <row r="52" spans="1:22" ht="25.5" outlineLevel="2">
      <c r="A52" s="15" t="s">
        <v>135</v>
      </c>
      <c r="B52" s="16" t="s">
        <v>17</v>
      </c>
      <c r="C52" s="16" t="s">
        <v>18</v>
      </c>
      <c r="D52" s="16" t="s">
        <v>136</v>
      </c>
      <c r="E52" s="16" t="s">
        <v>17</v>
      </c>
      <c r="F52" s="16" t="s">
        <v>17</v>
      </c>
      <c r="G52" s="16"/>
      <c r="H52" s="16"/>
      <c r="I52" s="16"/>
      <c r="J52" s="16"/>
      <c r="K52" s="16"/>
      <c r="L52" s="16"/>
      <c r="M52" s="17">
        <v>0</v>
      </c>
      <c r="N52" s="17">
        <v>177660300</v>
      </c>
      <c r="O52" s="17">
        <v>0</v>
      </c>
      <c r="P52" s="9">
        <v>0</v>
      </c>
      <c r="Q52" s="9">
        <v>177660300</v>
      </c>
      <c r="R52" s="10">
        <v>0</v>
      </c>
      <c r="S52" s="9">
        <v>177660300</v>
      </c>
      <c r="T52" s="10">
        <v>0</v>
      </c>
      <c r="U52" s="9">
        <v>0</v>
      </c>
      <c r="V52" s="3"/>
    </row>
    <row r="53" spans="1:22" ht="25.5" outlineLevel="2">
      <c r="A53" s="15" t="s">
        <v>137</v>
      </c>
      <c r="B53" s="16" t="s">
        <v>17</v>
      </c>
      <c r="C53" s="16" t="s">
        <v>18</v>
      </c>
      <c r="D53" s="16" t="s">
        <v>138</v>
      </c>
      <c r="E53" s="16" t="s">
        <v>17</v>
      </c>
      <c r="F53" s="16" t="s">
        <v>17</v>
      </c>
      <c r="G53" s="16"/>
      <c r="H53" s="16"/>
      <c r="I53" s="16"/>
      <c r="J53" s="16"/>
      <c r="K53" s="16"/>
      <c r="L53" s="16"/>
      <c r="M53" s="17">
        <v>0</v>
      </c>
      <c r="N53" s="17">
        <v>4689700</v>
      </c>
      <c r="O53" s="17">
        <v>0</v>
      </c>
      <c r="P53" s="9">
        <v>0</v>
      </c>
      <c r="Q53" s="9">
        <v>4689700</v>
      </c>
      <c r="R53" s="10">
        <v>0</v>
      </c>
      <c r="S53" s="9">
        <v>4689700</v>
      </c>
      <c r="T53" s="10">
        <v>0</v>
      </c>
      <c r="U53" s="9">
        <v>0</v>
      </c>
      <c r="V53" s="3"/>
    </row>
    <row r="54" spans="1:22" outlineLevel="1">
      <c r="A54" s="15" t="s">
        <v>139</v>
      </c>
      <c r="B54" s="16" t="s">
        <v>17</v>
      </c>
      <c r="C54" s="16" t="s">
        <v>18</v>
      </c>
      <c r="D54" s="16" t="s">
        <v>140</v>
      </c>
      <c r="E54" s="16" t="s">
        <v>17</v>
      </c>
      <c r="F54" s="16" t="s">
        <v>17</v>
      </c>
      <c r="G54" s="16"/>
      <c r="H54" s="16"/>
      <c r="I54" s="16"/>
      <c r="J54" s="16"/>
      <c r="K54" s="16"/>
      <c r="L54" s="16"/>
      <c r="M54" s="17">
        <v>0</v>
      </c>
      <c r="N54" s="17">
        <v>123415060.8</v>
      </c>
      <c r="O54" s="17">
        <v>221119.92</v>
      </c>
      <c r="P54" s="9">
        <v>156380.07999999999</v>
      </c>
      <c r="Q54" s="9">
        <v>123037560.8</v>
      </c>
      <c r="R54" s="10">
        <v>3.0587838919575367E-3</v>
      </c>
      <c r="S54" s="9">
        <v>123193940.88</v>
      </c>
      <c r="T54" s="10">
        <v>1.7916769522832825E-3</v>
      </c>
      <c r="U54" s="9">
        <v>0</v>
      </c>
      <c r="V54" s="3"/>
    </row>
    <row r="55" spans="1:22" ht="38.25" outlineLevel="2">
      <c r="A55" s="15" t="s">
        <v>141</v>
      </c>
      <c r="B55" s="16" t="s">
        <v>17</v>
      </c>
      <c r="C55" s="16" t="s">
        <v>18</v>
      </c>
      <c r="D55" s="16" t="s">
        <v>142</v>
      </c>
      <c r="E55" s="16" t="s">
        <v>17</v>
      </c>
      <c r="F55" s="16" t="s">
        <v>17</v>
      </c>
      <c r="G55" s="16"/>
      <c r="H55" s="16"/>
      <c r="I55" s="16"/>
      <c r="J55" s="16"/>
      <c r="K55" s="16"/>
      <c r="L55" s="16"/>
      <c r="M55" s="17">
        <v>0</v>
      </c>
      <c r="N55" s="17">
        <v>642900</v>
      </c>
      <c r="O55" s="17">
        <v>221119.92</v>
      </c>
      <c r="P55" s="9">
        <v>156380.07999999999</v>
      </c>
      <c r="Q55" s="9">
        <v>265400</v>
      </c>
      <c r="R55" s="10">
        <v>0.58718307668377667</v>
      </c>
      <c r="S55" s="9">
        <v>421780.08</v>
      </c>
      <c r="T55" s="10">
        <v>0.34394139057396172</v>
      </c>
      <c r="U55" s="9">
        <v>0</v>
      </c>
      <c r="V55" s="3"/>
    </row>
    <row r="56" spans="1:22" ht="76.5" outlineLevel="2">
      <c r="A56" s="15" t="s">
        <v>143</v>
      </c>
      <c r="B56" s="16" t="s">
        <v>17</v>
      </c>
      <c r="C56" s="16" t="s">
        <v>18</v>
      </c>
      <c r="D56" s="16" t="s">
        <v>144</v>
      </c>
      <c r="E56" s="16" t="s">
        <v>17</v>
      </c>
      <c r="F56" s="16" t="s">
        <v>17</v>
      </c>
      <c r="G56" s="16"/>
      <c r="H56" s="16"/>
      <c r="I56" s="16"/>
      <c r="J56" s="16"/>
      <c r="K56" s="16"/>
      <c r="L56" s="16"/>
      <c r="M56" s="17">
        <v>0</v>
      </c>
      <c r="N56" s="17">
        <v>119088995.98</v>
      </c>
      <c r="O56" s="17">
        <v>0</v>
      </c>
      <c r="P56" s="9">
        <v>0</v>
      </c>
      <c r="Q56" s="9">
        <v>119088995.98</v>
      </c>
      <c r="R56" s="10">
        <v>0</v>
      </c>
      <c r="S56" s="9">
        <v>119088995.98</v>
      </c>
      <c r="T56" s="10">
        <v>0</v>
      </c>
      <c r="U56" s="9">
        <v>0</v>
      </c>
      <c r="V56" s="3"/>
    </row>
    <row r="57" spans="1:22" ht="51" outlineLevel="2">
      <c r="A57" s="15" t="s">
        <v>145</v>
      </c>
      <c r="B57" s="16" t="s">
        <v>17</v>
      </c>
      <c r="C57" s="16" t="s">
        <v>18</v>
      </c>
      <c r="D57" s="16" t="s">
        <v>146</v>
      </c>
      <c r="E57" s="16" t="s">
        <v>17</v>
      </c>
      <c r="F57" s="16" t="s">
        <v>17</v>
      </c>
      <c r="G57" s="16"/>
      <c r="H57" s="16"/>
      <c r="I57" s="16"/>
      <c r="J57" s="16"/>
      <c r="K57" s="16"/>
      <c r="L57" s="16"/>
      <c r="M57" s="17">
        <v>0</v>
      </c>
      <c r="N57" s="17">
        <v>3683164.82</v>
      </c>
      <c r="O57" s="17">
        <v>0</v>
      </c>
      <c r="P57" s="9">
        <v>0</v>
      </c>
      <c r="Q57" s="9">
        <v>3683164.82</v>
      </c>
      <c r="R57" s="10">
        <v>0</v>
      </c>
      <c r="S57" s="9">
        <v>3683164.82</v>
      </c>
      <c r="T57" s="10">
        <v>0</v>
      </c>
      <c r="U57" s="9">
        <v>0</v>
      </c>
      <c r="V57" s="3"/>
    </row>
    <row r="58" spans="1:22" ht="25.5" outlineLevel="1">
      <c r="A58" s="15" t="s">
        <v>147</v>
      </c>
      <c r="B58" s="16" t="s">
        <v>17</v>
      </c>
      <c r="C58" s="16" t="s">
        <v>18</v>
      </c>
      <c r="D58" s="16" t="s">
        <v>148</v>
      </c>
      <c r="E58" s="16" t="s">
        <v>17</v>
      </c>
      <c r="F58" s="16" t="s">
        <v>17</v>
      </c>
      <c r="G58" s="16"/>
      <c r="H58" s="16"/>
      <c r="I58" s="16"/>
      <c r="J58" s="16"/>
      <c r="K58" s="16"/>
      <c r="L58" s="16"/>
      <c r="M58" s="17">
        <v>0</v>
      </c>
      <c r="N58" s="17">
        <v>440600</v>
      </c>
      <c r="O58" s="17">
        <v>78653</v>
      </c>
      <c r="P58" s="9">
        <v>0</v>
      </c>
      <c r="Q58" s="9">
        <v>361947</v>
      </c>
      <c r="R58" s="10">
        <v>0.17851339083068543</v>
      </c>
      <c r="S58" s="9">
        <v>361947</v>
      </c>
      <c r="T58" s="10">
        <v>0.17851339083068543</v>
      </c>
      <c r="U58" s="9">
        <v>0</v>
      </c>
      <c r="V58" s="3"/>
    </row>
    <row r="59" spans="1:22" ht="38.25" outlineLevel="2">
      <c r="A59" s="15" t="s">
        <v>149</v>
      </c>
      <c r="B59" s="16" t="s">
        <v>17</v>
      </c>
      <c r="C59" s="16" t="s">
        <v>18</v>
      </c>
      <c r="D59" s="16" t="s">
        <v>150</v>
      </c>
      <c r="E59" s="16" t="s">
        <v>17</v>
      </c>
      <c r="F59" s="16" t="s">
        <v>17</v>
      </c>
      <c r="G59" s="16"/>
      <c r="H59" s="16"/>
      <c r="I59" s="16"/>
      <c r="J59" s="16"/>
      <c r="K59" s="16"/>
      <c r="L59" s="16"/>
      <c r="M59" s="17">
        <v>0</v>
      </c>
      <c r="N59" s="17">
        <v>440600</v>
      </c>
      <c r="O59" s="17">
        <v>78653</v>
      </c>
      <c r="P59" s="9">
        <v>0</v>
      </c>
      <c r="Q59" s="9">
        <v>361947</v>
      </c>
      <c r="R59" s="10">
        <v>0.17851339083068543</v>
      </c>
      <c r="S59" s="9">
        <v>361947</v>
      </c>
      <c r="T59" s="10">
        <v>0.17851339083068543</v>
      </c>
      <c r="U59" s="9">
        <v>0</v>
      </c>
      <c r="V59" s="3"/>
    </row>
    <row r="60" spans="1:22" ht="25.5" outlineLevel="1">
      <c r="A60" s="15" t="s">
        <v>48</v>
      </c>
      <c r="B60" s="16" t="s">
        <v>17</v>
      </c>
      <c r="C60" s="16" t="s">
        <v>18</v>
      </c>
      <c r="D60" s="16" t="s">
        <v>49</v>
      </c>
      <c r="E60" s="16" t="s">
        <v>17</v>
      </c>
      <c r="F60" s="16" t="s">
        <v>17</v>
      </c>
      <c r="G60" s="16"/>
      <c r="H60" s="16"/>
      <c r="I60" s="16"/>
      <c r="J60" s="16"/>
      <c r="K60" s="16"/>
      <c r="L60" s="16"/>
      <c r="M60" s="17">
        <v>0</v>
      </c>
      <c r="N60" s="17">
        <v>61272355.780000001</v>
      </c>
      <c r="O60" s="17">
        <v>46425747.93</v>
      </c>
      <c r="P60" s="9">
        <v>52.07</v>
      </c>
      <c r="Q60" s="9">
        <v>14846555.779999999</v>
      </c>
      <c r="R60" s="10">
        <v>0.75769569178461249</v>
      </c>
      <c r="S60" s="9">
        <v>14846607.85</v>
      </c>
      <c r="T60" s="10">
        <v>0.7576948419723385</v>
      </c>
      <c r="U60" s="9">
        <v>0</v>
      </c>
      <c r="V60" s="3"/>
    </row>
    <row r="61" spans="1:22" ht="51" outlineLevel="2">
      <c r="A61" s="15" t="s">
        <v>151</v>
      </c>
      <c r="B61" s="16" t="s">
        <v>17</v>
      </c>
      <c r="C61" s="16" t="s">
        <v>18</v>
      </c>
      <c r="D61" s="16" t="s">
        <v>152</v>
      </c>
      <c r="E61" s="16" t="s">
        <v>17</v>
      </c>
      <c r="F61" s="16" t="s">
        <v>17</v>
      </c>
      <c r="G61" s="16"/>
      <c r="H61" s="16"/>
      <c r="I61" s="16"/>
      <c r="J61" s="16"/>
      <c r="K61" s="16"/>
      <c r="L61" s="16"/>
      <c r="M61" s="17">
        <v>0</v>
      </c>
      <c r="N61" s="17">
        <v>13780000</v>
      </c>
      <c r="O61" s="17">
        <v>0</v>
      </c>
      <c r="P61" s="9">
        <v>0</v>
      </c>
      <c r="Q61" s="9">
        <v>13780000</v>
      </c>
      <c r="R61" s="10">
        <v>0</v>
      </c>
      <c r="S61" s="9">
        <v>13780000</v>
      </c>
      <c r="T61" s="10">
        <v>0</v>
      </c>
      <c r="U61" s="9">
        <v>0</v>
      </c>
      <c r="V61" s="3"/>
    </row>
    <row r="62" spans="1:22" ht="25.5" outlineLevel="2">
      <c r="A62" s="15" t="s">
        <v>135</v>
      </c>
      <c r="B62" s="16" t="s">
        <v>17</v>
      </c>
      <c r="C62" s="16" t="s">
        <v>18</v>
      </c>
      <c r="D62" s="16" t="s">
        <v>153</v>
      </c>
      <c r="E62" s="16" t="s">
        <v>17</v>
      </c>
      <c r="F62" s="16" t="s">
        <v>17</v>
      </c>
      <c r="G62" s="16"/>
      <c r="H62" s="16"/>
      <c r="I62" s="16"/>
      <c r="J62" s="16"/>
      <c r="K62" s="16"/>
      <c r="L62" s="16"/>
      <c r="M62" s="17">
        <v>0</v>
      </c>
      <c r="N62" s="17">
        <v>13805600</v>
      </c>
      <c r="O62" s="17">
        <v>13625747.93</v>
      </c>
      <c r="P62" s="9">
        <v>52.07</v>
      </c>
      <c r="Q62" s="9">
        <v>179800</v>
      </c>
      <c r="R62" s="10">
        <v>0.98697629947267773</v>
      </c>
      <c r="S62" s="9">
        <v>179852.07</v>
      </c>
      <c r="T62" s="10">
        <v>0.98697252781479983</v>
      </c>
      <c r="U62" s="9">
        <v>0</v>
      </c>
      <c r="V62" s="3"/>
    </row>
    <row r="63" spans="1:22" ht="51" outlineLevel="2">
      <c r="A63" s="15" t="s">
        <v>154</v>
      </c>
      <c r="B63" s="16" t="s">
        <v>17</v>
      </c>
      <c r="C63" s="16" t="s">
        <v>18</v>
      </c>
      <c r="D63" s="16" t="s">
        <v>155</v>
      </c>
      <c r="E63" s="16" t="s">
        <v>17</v>
      </c>
      <c r="F63" s="16" t="s">
        <v>17</v>
      </c>
      <c r="G63" s="16"/>
      <c r="H63" s="16"/>
      <c r="I63" s="16"/>
      <c r="J63" s="16"/>
      <c r="K63" s="16"/>
      <c r="L63" s="16"/>
      <c r="M63" s="17">
        <v>0</v>
      </c>
      <c r="N63" s="17">
        <v>33686755.780000001</v>
      </c>
      <c r="O63" s="17">
        <v>32800000</v>
      </c>
      <c r="P63" s="9">
        <v>0</v>
      </c>
      <c r="Q63" s="9">
        <v>886755.78</v>
      </c>
      <c r="R63" s="10">
        <v>0.9736764268488427</v>
      </c>
      <c r="S63" s="9">
        <v>886755.78</v>
      </c>
      <c r="T63" s="10">
        <v>0.9736764268488427</v>
      </c>
      <c r="U63" s="9">
        <v>0</v>
      </c>
      <c r="V63" s="3"/>
    </row>
    <row r="64" spans="1:22" ht="51">
      <c r="A64" s="7" t="s">
        <v>156</v>
      </c>
      <c r="B64" s="8" t="s">
        <v>17</v>
      </c>
      <c r="C64" s="8" t="s">
        <v>18</v>
      </c>
      <c r="D64" s="19" t="s">
        <v>157</v>
      </c>
      <c r="E64" s="8" t="s">
        <v>17</v>
      </c>
      <c r="F64" s="8" t="s">
        <v>17</v>
      </c>
      <c r="G64" s="8"/>
      <c r="H64" s="8"/>
      <c r="I64" s="8"/>
      <c r="J64" s="8"/>
      <c r="K64" s="8"/>
      <c r="L64" s="8"/>
      <c r="M64" s="9">
        <v>0</v>
      </c>
      <c r="N64" s="9">
        <v>1271432.79</v>
      </c>
      <c r="O64" s="9">
        <v>1089200</v>
      </c>
      <c r="P64" s="9">
        <v>182232.79</v>
      </c>
      <c r="Q64" s="9">
        <v>0</v>
      </c>
      <c r="R64" s="10">
        <v>1</v>
      </c>
      <c r="S64" s="9">
        <v>182232.79</v>
      </c>
      <c r="T64" s="10">
        <v>0.85667131488719905</v>
      </c>
      <c r="U64" s="9">
        <v>0</v>
      </c>
      <c r="V64" s="3"/>
    </row>
    <row r="65" spans="1:22" ht="63.75" outlineLevel="2">
      <c r="A65" s="15" t="s">
        <v>158</v>
      </c>
      <c r="B65" s="16" t="s">
        <v>17</v>
      </c>
      <c r="C65" s="16" t="s">
        <v>18</v>
      </c>
      <c r="D65" s="16" t="s">
        <v>159</v>
      </c>
      <c r="E65" s="16" t="s">
        <v>17</v>
      </c>
      <c r="F65" s="16" t="s">
        <v>17</v>
      </c>
      <c r="G65" s="16"/>
      <c r="H65" s="16"/>
      <c r="I65" s="16"/>
      <c r="J65" s="16"/>
      <c r="K65" s="16"/>
      <c r="L65" s="16"/>
      <c r="M65" s="17">
        <v>0</v>
      </c>
      <c r="N65" s="17">
        <v>182232.79</v>
      </c>
      <c r="O65" s="17">
        <v>0</v>
      </c>
      <c r="P65" s="9">
        <v>182232.79</v>
      </c>
      <c r="Q65" s="9">
        <v>0</v>
      </c>
      <c r="R65" s="10">
        <v>1</v>
      </c>
      <c r="S65" s="9">
        <v>182232.79</v>
      </c>
      <c r="T65" s="10">
        <v>0</v>
      </c>
      <c r="U65" s="9">
        <v>0</v>
      </c>
      <c r="V65" s="3"/>
    </row>
    <row r="66" spans="1:22" ht="63.75" outlineLevel="2">
      <c r="A66" s="15" t="s">
        <v>158</v>
      </c>
      <c r="B66" s="16" t="s">
        <v>17</v>
      </c>
      <c r="C66" s="16" t="s">
        <v>18</v>
      </c>
      <c r="D66" s="16" t="s">
        <v>160</v>
      </c>
      <c r="E66" s="16" t="s">
        <v>17</v>
      </c>
      <c r="F66" s="16" t="s">
        <v>17</v>
      </c>
      <c r="G66" s="16"/>
      <c r="H66" s="16"/>
      <c r="I66" s="16"/>
      <c r="J66" s="16"/>
      <c r="K66" s="16"/>
      <c r="L66" s="16"/>
      <c r="M66" s="17">
        <v>0</v>
      </c>
      <c r="N66" s="17">
        <v>1089200</v>
      </c>
      <c r="O66" s="17">
        <v>1089200</v>
      </c>
      <c r="P66" s="9">
        <v>0</v>
      </c>
      <c r="Q66" s="9">
        <v>0</v>
      </c>
      <c r="R66" s="10">
        <v>1</v>
      </c>
      <c r="S66" s="9">
        <v>0</v>
      </c>
      <c r="T66" s="10">
        <v>1</v>
      </c>
      <c r="U66" s="9">
        <v>0</v>
      </c>
      <c r="V66" s="3"/>
    </row>
    <row r="67" spans="1:22" ht="38.25">
      <c r="A67" s="7" t="s">
        <v>52</v>
      </c>
      <c r="B67" s="8" t="s">
        <v>17</v>
      </c>
      <c r="C67" s="8" t="s">
        <v>18</v>
      </c>
      <c r="D67" s="19" t="s">
        <v>53</v>
      </c>
      <c r="E67" s="8" t="s">
        <v>17</v>
      </c>
      <c r="F67" s="8" t="s">
        <v>17</v>
      </c>
      <c r="G67" s="8"/>
      <c r="H67" s="8"/>
      <c r="I67" s="8"/>
      <c r="J67" s="8"/>
      <c r="K67" s="8"/>
      <c r="L67" s="8"/>
      <c r="M67" s="9">
        <v>0</v>
      </c>
      <c r="N67" s="9">
        <v>5198400</v>
      </c>
      <c r="O67" s="9">
        <v>2827097.36</v>
      </c>
      <c r="P67" s="9">
        <v>337902.64</v>
      </c>
      <c r="Q67" s="9">
        <v>2033400</v>
      </c>
      <c r="R67" s="10">
        <v>0.60884118190212377</v>
      </c>
      <c r="S67" s="9">
        <v>2371302.64</v>
      </c>
      <c r="T67" s="10">
        <v>0.54383990458602649</v>
      </c>
      <c r="U67" s="9">
        <v>0</v>
      </c>
      <c r="V67" s="3"/>
    </row>
    <row r="68" spans="1:22" outlineLevel="1">
      <c r="A68" s="15" t="s">
        <v>161</v>
      </c>
      <c r="B68" s="16" t="s">
        <v>17</v>
      </c>
      <c r="C68" s="16" t="s">
        <v>18</v>
      </c>
      <c r="D68" s="16" t="s">
        <v>162</v>
      </c>
      <c r="E68" s="16" t="s">
        <v>17</v>
      </c>
      <c r="F68" s="16" t="s">
        <v>17</v>
      </c>
      <c r="G68" s="16"/>
      <c r="H68" s="16"/>
      <c r="I68" s="16"/>
      <c r="J68" s="16"/>
      <c r="K68" s="16"/>
      <c r="L68" s="16"/>
      <c r="M68" s="17">
        <v>0</v>
      </c>
      <c r="N68" s="17">
        <v>5144400</v>
      </c>
      <c r="O68" s="17">
        <v>2773097.36</v>
      </c>
      <c r="P68" s="9">
        <v>337902.64</v>
      </c>
      <c r="Q68" s="9">
        <v>2033400</v>
      </c>
      <c r="R68" s="10">
        <v>0.6047352460928388</v>
      </c>
      <c r="S68" s="9">
        <v>2371302.64</v>
      </c>
      <c r="T68" s="10">
        <v>0.53905166005753824</v>
      </c>
      <c r="U68" s="9">
        <v>0</v>
      </c>
      <c r="V68" s="3"/>
    </row>
    <row r="69" spans="1:22" ht="63.75" outlineLevel="2">
      <c r="A69" s="15" t="s">
        <v>163</v>
      </c>
      <c r="B69" s="16" t="s">
        <v>17</v>
      </c>
      <c r="C69" s="16" t="s">
        <v>18</v>
      </c>
      <c r="D69" s="16" t="s">
        <v>164</v>
      </c>
      <c r="E69" s="16" t="s">
        <v>17</v>
      </c>
      <c r="F69" s="16" t="s">
        <v>17</v>
      </c>
      <c r="G69" s="16"/>
      <c r="H69" s="16"/>
      <c r="I69" s="16"/>
      <c r="J69" s="16"/>
      <c r="K69" s="16"/>
      <c r="L69" s="16"/>
      <c r="M69" s="17">
        <v>0</v>
      </c>
      <c r="N69" s="17">
        <v>5144400</v>
      </c>
      <c r="O69" s="17">
        <v>2773097.36</v>
      </c>
      <c r="P69" s="9">
        <v>337902.64</v>
      </c>
      <c r="Q69" s="9">
        <v>2033400</v>
      </c>
      <c r="R69" s="10">
        <v>0.6047352460928388</v>
      </c>
      <c r="S69" s="9">
        <v>2371302.64</v>
      </c>
      <c r="T69" s="10">
        <v>0.53905166005753824</v>
      </c>
      <c r="U69" s="9">
        <v>0</v>
      </c>
      <c r="V69" s="3"/>
    </row>
    <row r="70" spans="1:22" ht="25.5" outlineLevel="1">
      <c r="A70" s="15" t="s">
        <v>165</v>
      </c>
      <c r="B70" s="16" t="s">
        <v>17</v>
      </c>
      <c r="C70" s="16" t="s">
        <v>18</v>
      </c>
      <c r="D70" s="16" t="s">
        <v>166</v>
      </c>
      <c r="E70" s="16" t="s">
        <v>17</v>
      </c>
      <c r="F70" s="16" t="s">
        <v>17</v>
      </c>
      <c r="G70" s="16"/>
      <c r="H70" s="16"/>
      <c r="I70" s="16"/>
      <c r="J70" s="16"/>
      <c r="K70" s="16"/>
      <c r="L70" s="16"/>
      <c r="M70" s="17">
        <v>0</v>
      </c>
      <c r="N70" s="17">
        <v>54000</v>
      </c>
      <c r="O70" s="17">
        <v>54000</v>
      </c>
      <c r="P70" s="9">
        <v>0</v>
      </c>
      <c r="Q70" s="9">
        <v>0</v>
      </c>
      <c r="R70" s="10">
        <v>1</v>
      </c>
      <c r="S70" s="9">
        <v>0</v>
      </c>
      <c r="T70" s="10">
        <v>1</v>
      </c>
      <c r="U70" s="9">
        <v>0</v>
      </c>
      <c r="V70" s="3"/>
    </row>
    <row r="71" spans="1:22" ht="25.5" outlineLevel="2">
      <c r="A71" s="15" t="s">
        <v>167</v>
      </c>
      <c r="B71" s="16" t="s">
        <v>17</v>
      </c>
      <c r="C71" s="16" t="s">
        <v>18</v>
      </c>
      <c r="D71" s="16" t="s">
        <v>168</v>
      </c>
      <c r="E71" s="16" t="s">
        <v>17</v>
      </c>
      <c r="F71" s="16" t="s">
        <v>17</v>
      </c>
      <c r="G71" s="16"/>
      <c r="H71" s="16"/>
      <c r="I71" s="16"/>
      <c r="J71" s="16"/>
      <c r="K71" s="16"/>
      <c r="L71" s="16"/>
      <c r="M71" s="17">
        <v>0</v>
      </c>
      <c r="N71" s="17">
        <v>54000</v>
      </c>
      <c r="O71" s="17">
        <v>54000</v>
      </c>
      <c r="P71" s="9">
        <v>0</v>
      </c>
      <c r="Q71" s="9">
        <v>0</v>
      </c>
      <c r="R71" s="10">
        <v>1</v>
      </c>
      <c r="S71" s="9">
        <v>0</v>
      </c>
      <c r="T71" s="10">
        <v>1</v>
      </c>
      <c r="U71" s="9">
        <v>0</v>
      </c>
      <c r="V71" s="3"/>
    </row>
    <row r="72" spans="1:22" ht="38.25">
      <c r="A72" s="7" t="s">
        <v>58</v>
      </c>
      <c r="B72" s="8" t="s">
        <v>17</v>
      </c>
      <c r="C72" s="8" t="s">
        <v>18</v>
      </c>
      <c r="D72" s="19" t="s">
        <v>59</v>
      </c>
      <c r="E72" s="8" t="s">
        <v>17</v>
      </c>
      <c r="F72" s="8" t="s">
        <v>17</v>
      </c>
      <c r="G72" s="8"/>
      <c r="H72" s="8"/>
      <c r="I72" s="8"/>
      <c r="J72" s="8"/>
      <c r="K72" s="8"/>
      <c r="L72" s="8"/>
      <c r="M72" s="9">
        <v>0</v>
      </c>
      <c r="N72" s="9">
        <f>N73</f>
        <v>1230790.2</v>
      </c>
      <c r="O72" s="9">
        <f>O73</f>
        <v>336228.07</v>
      </c>
      <c r="P72" s="9">
        <v>0.03</v>
      </c>
      <c r="Q72" s="9">
        <v>30119937.25</v>
      </c>
      <c r="R72" s="10">
        <v>0.27318064751277987</v>
      </c>
      <c r="S72" s="9">
        <v>30119937.280000001</v>
      </c>
      <c r="T72" s="10">
        <v>0.27318064678885468</v>
      </c>
      <c r="U72" s="9">
        <v>0</v>
      </c>
      <c r="V72" s="3"/>
    </row>
    <row r="73" spans="1:22" ht="25.5" outlineLevel="2">
      <c r="A73" s="15" t="s">
        <v>62</v>
      </c>
      <c r="B73" s="16" t="s">
        <v>17</v>
      </c>
      <c r="C73" s="16" t="s">
        <v>18</v>
      </c>
      <c r="D73" s="16" t="s">
        <v>63</v>
      </c>
      <c r="E73" s="16" t="s">
        <v>17</v>
      </c>
      <c r="F73" s="16" t="s">
        <v>17</v>
      </c>
      <c r="G73" s="16"/>
      <c r="H73" s="16"/>
      <c r="I73" s="16"/>
      <c r="J73" s="16"/>
      <c r="K73" s="16"/>
      <c r="L73" s="16"/>
      <c r="M73" s="17">
        <v>0</v>
      </c>
      <c r="N73" s="17">
        <v>1230790.2</v>
      </c>
      <c r="O73" s="17">
        <v>336228.07</v>
      </c>
      <c r="P73" s="9">
        <v>0.03</v>
      </c>
      <c r="Q73" s="9">
        <v>30119937.25</v>
      </c>
      <c r="R73" s="10">
        <v>0.27318064751277987</v>
      </c>
      <c r="S73" s="9">
        <v>30119937.280000001</v>
      </c>
      <c r="T73" s="10">
        <v>0.27318064678885468</v>
      </c>
      <c r="U73" s="9">
        <v>0</v>
      </c>
      <c r="V73" s="3"/>
    </row>
    <row r="74" spans="1:22" ht="25.5" hidden="1">
      <c r="A74" s="7" t="s">
        <v>64</v>
      </c>
      <c r="B74" s="8" t="s">
        <v>17</v>
      </c>
      <c r="C74" s="8" t="s">
        <v>18</v>
      </c>
      <c r="D74" s="8" t="s">
        <v>65</v>
      </c>
      <c r="E74" s="8" t="s">
        <v>17</v>
      </c>
      <c r="F74" s="8" t="s">
        <v>17</v>
      </c>
      <c r="G74" s="8"/>
      <c r="H74" s="8"/>
      <c r="I74" s="8"/>
      <c r="J74" s="8"/>
      <c r="K74" s="8"/>
      <c r="L74" s="8"/>
      <c r="M74" s="9">
        <v>0</v>
      </c>
      <c r="N74" s="9">
        <v>6422745</v>
      </c>
      <c r="O74" s="9">
        <v>0</v>
      </c>
      <c r="P74" s="9">
        <v>0</v>
      </c>
      <c r="Q74" s="9">
        <v>6422745</v>
      </c>
      <c r="R74" s="10">
        <v>0</v>
      </c>
      <c r="S74" s="9">
        <v>6422745</v>
      </c>
      <c r="T74" s="10">
        <v>0</v>
      </c>
      <c r="U74" s="9">
        <v>0</v>
      </c>
      <c r="V74" s="3"/>
    </row>
    <row r="75" spans="1:22" ht="38.25" hidden="1" outlineLevel="2">
      <c r="A75" s="7" t="s">
        <v>169</v>
      </c>
      <c r="B75" s="8" t="s">
        <v>17</v>
      </c>
      <c r="C75" s="8" t="s">
        <v>18</v>
      </c>
      <c r="D75" s="8" t="s">
        <v>170</v>
      </c>
      <c r="E75" s="8" t="s">
        <v>17</v>
      </c>
      <c r="F75" s="8" t="s">
        <v>17</v>
      </c>
      <c r="G75" s="8"/>
      <c r="H75" s="8"/>
      <c r="I75" s="8"/>
      <c r="J75" s="8"/>
      <c r="K75" s="8"/>
      <c r="L75" s="8"/>
      <c r="M75" s="9">
        <v>0</v>
      </c>
      <c r="N75" s="9">
        <v>6422745</v>
      </c>
      <c r="O75" s="9">
        <v>0</v>
      </c>
      <c r="P75" s="9">
        <v>0</v>
      </c>
      <c r="Q75" s="9">
        <v>6422745</v>
      </c>
      <c r="R75" s="10">
        <v>0</v>
      </c>
      <c r="S75" s="9">
        <v>6422745</v>
      </c>
      <c r="T75" s="10">
        <v>0</v>
      </c>
      <c r="U75" s="9">
        <v>0</v>
      </c>
      <c r="V75" s="3"/>
    </row>
    <row r="76" spans="1:22" ht="12.75" customHeight="1" collapsed="1">
      <c r="A76" s="23" t="s">
        <v>68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11">
        <v>0</v>
      </c>
      <c r="N76" s="11">
        <f>N8+N24+N27+N30+N48+N64+N67+N72</f>
        <v>1222891041.53</v>
      </c>
      <c r="O76" s="11">
        <f>O8+O24+O27+O30+O48+O64+O67+O72</f>
        <v>622924083.87000024</v>
      </c>
      <c r="P76" s="11">
        <v>-4682862.49</v>
      </c>
      <c r="Q76" s="11">
        <v>664001175.34000003</v>
      </c>
      <c r="R76" s="12">
        <v>0.49805436806732672</v>
      </c>
      <c r="S76" s="11">
        <v>659318312.85000002</v>
      </c>
      <c r="T76" s="12">
        <v>0.5015943352527662</v>
      </c>
      <c r="U76" s="11">
        <v>0</v>
      </c>
      <c r="V76" s="3"/>
    </row>
    <row r="77" spans="1:22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2" customHeight="1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13"/>
      <c r="P78" s="13"/>
      <c r="Q78" s="13"/>
      <c r="R78" s="13"/>
      <c r="S78" s="13"/>
      <c r="T78" s="13"/>
      <c r="U78" s="13"/>
      <c r="V78" s="3"/>
    </row>
  </sheetData>
  <mergeCells count="28">
    <mergeCell ref="U6:U7"/>
    <mergeCell ref="R6:R7"/>
    <mergeCell ref="C6:C7"/>
    <mergeCell ref="D6:D7"/>
    <mergeCell ref="E6:E7"/>
    <mergeCell ref="S6:S7"/>
    <mergeCell ref="T6:T7"/>
    <mergeCell ref="A1:N1"/>
    <mergeCell ref="A2:N2"/>
    <mergeCell ref="A3:S3"/>
    <mergeCell ref="A4:S4"/>
    <mergeCell ref="A5:U5"/>
    <mergeCell ref="A76:L76"/>
    <mergeCell ref="A78:N78"/>
    <mergeCell ref="O6:O7"/>
    <mergeCell ref="P6:P7"/>
    <mergeCell ref="Q6:Q7"/>
    <mergeCell ref="L6:L7"/>
    <mergeCell ref="M6:M7"/>
    <mergeCell ref="N6:N7"/>
    <mergeCell ref="F6:F7"/>
    <mergeCell ref="G6:G7"/>
    <mergeCell ref="H6:H7"/>
    <mergeCell ref="I6:I7"/>
    <mergeCell ref="J6:J7"/>
    <mergeCell ref="K6:K7"/>
    <mergeCell ref="A6:A7"/>
    <mergeCell ref="B6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219"/>
  <sheetViews>
    <sheetView workbookViewId="0">
      <selection activeCell="A4" sqref="A4:AM4"/>
    </sheetView>
  </sheetViews>
  <sheetFormatPr defaultRowHeight="15" outlineLevelRow="2"/>
  <cols>
    <col min="1" max="1" width="41.140625" style="14" customWidth="1"/>
    <col min="2" max="2" width="0.140625" style="14" hidden="1" customWidth="1"/>
    <col min="3" max="3" width="7.7109375" style="14" hidden="1" customWidth="1"/>
    <col min="4" max="4" width="12.5703125" style="14" customWidth="1"/>
    <col min="5" max="5" width="7.7109375" style="14" hidden="1" customWidth="1"/>
    <col min="6" max="6" width="9.5703125" style="14" hidden="1" customWidth="1"/>
    <col min="7" max="7" width="21.7109375" style="14" hidden="1" customWidth="1"/>
    <col min="8" max="13" width="9.140625" style="14" hidden="1" customWidth="1"/>
    <col min="14" max="14" width="14.7109375" style="14" customWidth="1"/>
    <col min="15" max="22" width="9.140625" style="14" hidden="1" customWidth="1"/>
    <col min="23" max="23" width="11.7109375" style="14" hidden="1" customWidth="1"/>
    <col min="24" max="29" width="9.140625" style="14" hidden="1" customWidth="1"/>
    <col min="30" max="30" width="11.7109375" style="14" hidden="1" customWidth="1"/>
    <col min="31" max="31" width="9.140625" style="14" hidden="1" customWidth="1"/>
    <col min="32" max="32" width="14.7109375" style="14" customWidth="1"/>
    <col min="33" max="35" width="9.140625" style="14" hidden="1" customWidth="1"/>
    <col min="36" max="36" width="11.7109375" style="14" hidden="1" customWidth="1"/>
    <col min="37" max="38" width="14.7109375" style="14" hidden="1" customWidth="1"/>
    <col min="39" max="40" width="11.7109375" style="14" hidden="1" customWidth="1"/>
    <col min="41" max="41" width="1.85546875" style="14" hidden="1" customWidth="1"/>
    <col min="42" max="42" width="9.140625" style="14" customWidth="1"/>
    <col min="43" max="16384" width="9.140625" style="14"/>
  </cols>
  <sheetData>
    <row r="1" spans="1:4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5.2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95" customHeight="1">
      <c r="A3" s="29" t="s">
        <v>72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4"/>
      <c r="AO3" s="5"/>
      <c r="AP3" s="3"/>
    </row>
    <row r="4" spans="1:42" ht="15.75" customHeight="1">
      <c r="A4" s="31" t="s">
        <v>465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5"/>
      <c r="AO4" s="5"/>
      <c r="AP4" s="3"/>
    </row>
    <row r="5" spans="1:42" ht="12.75" customHeight="1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"/>
    </row>
    <row r="6" spans="1:42" ht="38.25" customHeight="1">
      <c r="A6" s="21" t="s">
        <v>1</v>
      </c>
      <c r="B6" s="21" t="s">
        <v>2</v>
      </c>
      <c r="C6" s="21" t="s">
        <v>3</v>
      </c>
      <c r="D6" s="21" t="s">
        <v>70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7</v>
      </c>
      <c r="J6" s="21" t="s">
        <v>7</v>
      </c>
      <c r="K6" s="21" t="s">
        <v>7</v>
      </c>
      <c r="L6" s="21" t="s">
        <v>7</v>
      </c>
      <c r="M6" s="21" t="s">
        <v>7</v>
      </c>
      <c r="N6" s="21" t="s">
        <v>69</v>
      </c>
      <c r="O6" s="21" t="s">
        <v>7</v>
      </c>
      <c r="P6" s="21" t="s">
        <v>7</v>
      </c>
      <c r="Q6" s="21" t="s">
        <v>7</v>
      </c>
      <c r="R6" s="21" t="s">
        <v>7</v>
      </c>
      <c r="S6" s="21" t="s">
        <v>7</v>
      </c>
      <c r="T6" s="21" t="s">
        <v>7</v>
      </c>
      <c r="U6" s="21" t="s">
        <v>7</v>
      </c>
      <c r="V6" s="21" t="s">
        <v>7</v>
      </c>
      <c r="W6" s="21" t="s">
        <v>8</v>
      </c>
      <c r="X6" s="21" t="s">
        <v>7</v>
      </c>
      <c r="Y6" s="6" t="s">
        <v>7</v>
      </c>
      <c r="Z6" s="21" t="s">
        <v>7</v>
      </c>
      <c r="AA6" s="21" t="s">
        <v>7</v>
      </c>
      <c r="AB6" s="21" t="s">
        <v>7</v>
      </c>
      <c r="AC6" s="21" t="s">
        <v>7</v>
      </c>
      <c r="AD6" s="21" t="s">
        <v>9</v>
      </c>
      <c r="AE6" s="6" t="s">
        <v>7</v>
      </c>
      <c r="AF6" s="21" t="s">
        <v>10</v>
      </c>
      <c r="AG6" s="21" t="s">
        <v>7</v>
      </c>
      <c r="AH6" s="21" t="s">
        <v>7</v>
      </c>
      <c r="AI6" s="6" t="s">
        <v>7</v>
      </c>
      <c r="AJ6" s="21" t="s">
        <v>11</v>
      </c>
      <c r="AK6" s="21" t="s">
        <v>12</v>
      </c>
      <c r="AL6" s="21" t="s">
        <v>13</v>
      </c>
      <c r="AM6" s="21" t="s">
        <v>14</v>
      </c>
      <c r="AN6" s="21" t="s">
        <v>15</v>
      </c>
      <c r="AO6" s="21" t="s">
        <v>7</v>
      </c>
      <c r="AP6" s="3"/>
    </row>
    <row r="7" spans="1:4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6"/>
      <c r="Z7" s="22"/>
      <c r="AA7" s="22"/>
      <c r="AB7" s="22"/>
      <c r="AC7" s="22"/>
      <c r="AD7" s="22"/>
      <c r="AE7" s="6"/>
      <c r="AF7" s="22"/>
      <c r="AG7" s="22"/>
      <c r="AH7" s="22"/>
      <c r="AI7" s="6"/>
      <c r="AJ7" s="22"/>
      <c r="AK7" s="22"/>
      <c r="AL7" s="22"/>
      <c r="AM7" s="22"/>
      <c r="AN7" s="22"/>
      <c r="AO7" s="22"/>
      <c r="AP7" s="3"/>
    </row>
    <row r="8" spans="1:42" ht="38.25">
      <c r="A8" s="7" t="s">
        <v>16</v>
      </c>
      <c r="B8" s="8" t="s">
        <v>17</v>
      </c>
      <c r="C8" s="8" t="s">
        <v>18</v>
      </c>
      <c r="D8" s="19" t="s">
        <v>19</v>
      </c>
      <c r="E8" s="8" t="s">
        <v>17</v>
      </c>
      <c r="F8" s="8" t="s">
        <v>17</v>
      </c>
      <c r="G8" s="8"/>
      <c r="H8" s="8"/>
      <c r="I8" s="8"/>
      <c r="J8" s="8"/>
      <c r="K8" s="8"/>
      <c r="L8" s="8"/>
      <c r="M8" s="9">
        <v>0</v>
      </c>
      <c r="N8" s="9">
        <f>N9+N19+N33+N42+N46</f>
        <v>289464586.68999994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345773346.69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193220987.91999999</v>
      </c>
      <c r="AE8" s="9">
        <v>193220987.91999999</v>
      </c>
      <c r="AF8" s="9">
        <f>AF9+AF19+AF33+AF42+AF46</f>
        <v>166929907.87</v>
      </c>
      <c r="AG8" s="9">
        <v>0</v>
      </c>
      <c r="AH8" s="9">
        <v>0</v>
      </c>
      <c r="AI8" s="9">
        <v>194176570.06</v>
      </c>
      <c r="AJ8" s="9">
        <v>-955582.14</v>
      </c>
      <c r="AK8" s="9">
        <v>152552358.77000001</v>
      </c>
      <c r="AL8" s="10">
        <v>0.55880821864858932</v>
      </c>
      <c r="AM8" s="9">
        <v>151596776.63</v>
      </c>
      <c r="AN8" s="10">
        <v>0.56157182709078868</v>
      </c>
      <c r="AO8" s="9">
        <v>0</v>
      </c>
      <c r="AP8" s="3"/>
    </row>
    <row r="9" spans="1:42" ht="25.5" outlineLevel="1">
      <c r="A9" s="15" t="s">
        <v>73</v>
      </c>
      <c r="B9" s="16" t="s">
        <v>17</v>
      </c>
      <c r="C9" s="16" t="s">
        <v>18</v>
      </c>
      <c r="D9" s="16" t="s">
        <v>74</v>
      </c>
      <c r="E9" s="16" t="s">
        <v>17</v>
      </c>
      <c r="F9" s="16" t="s">
        <v>17</v>
      </c>
      <c r="G9" s="16"/>
      <c r="H9" s="16"/>
      <c r="I9" s="16"/>
      <c r="J9" s="16"/>
      <c r="K9" s="16"/>
      <c r="L9" s="16"/>
      <c r="M9" s="17">
        <v>0</v>
      </c>
      <c r="N9" s="17">
        <v>99107043.760000005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99107043.760000005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55236005.950000003</v>
      </c>
      <c r="AE9" s="17">
        <v>55236005.950000003</v>
      </c>
      <c r="AF9" s="17">
        <v>51819825.119999997</v>
      </c>
      <c r="AG9" s="9">
        <v>0</v>
      </c>
      <c r="AH9" s="9">
        <v>0</v>
      </c>
      <c r="AI9" s="9">
        <v>51819825.119999997</v>
      </c>
      <c r="AJ9" s="9">
        <v>3416180.83</v>
      </c>
      <c r="AK9" s="9">
        <v>43871037.810000002</v>
      </c>
      <c r="AL9" s="10">
        <v>0.55733683353285002</v>
      </c>
      <c r="AM9" s="9">
        <v>47287218.640000001</v>
      </c>
      <c r="AN9" s="10">
        <v>0.52286722672798247</v>
      </c>
      <c r="AO9" s="9">
        <v>0</v>
      </c>
      <c r="AP9" s="3"/>
    </row>
    <row r="10" spans="1:42" ht="25.5" outlineLevel="2">
      <c r="A10" s="15" t="s">
        <v>171</v>
      </c>
      <c r="B10" s="16" t="s">
        <v>17</v>
      </c>
      <c r="C10" s="16" t="s">
        <v>18</v>
      </c>
      <c r="D10" s="16" t="s">
        <v>172</v>
      </c>
      <c r="E10" s="16" t="s">
        <v>17</v>
      </c>
      <c r="F10" s="16" t="s">
        <v>17</v>
      </c>
      <c r="G10" s="16"/>
      <c r="H10" s="16"/>
      <c r="I10" s="16"/>
      <c r="J10" s="16"/>
      <c r="K10" s="16"/>
      <c r="L10" s="16"/>
      <c r="M10" s="17">
        <v>0</v>
      </c>
      <c r="N10" s="17">
        <v>2914620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2914620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2914620</v>
      </c>
      <c r="AE10" s="17">
        <v>2914620</v>
      </c>
      <c r="AF10" s="17">
        <v>0</v>
      </c>
      <c r="AG10" s="9">
        <v>0</v>
      </c>
      <c r="AH10" s="9">
        <v>0</v>
      </c>
      <c r="AI10" s="9">
        <v>0</v>
      </c>
      <c r="AJ10" s="9">
        <v>2914620</v>
      </c>
      <c r="AK10" s="9">
        <v>0</v>
      </c>
      <c r="AL10" s="10">
        <v>1</v>
      </c>
      <c r="AM10" s="9">
        <v>2914620</v>
      </c>
      <c r="AN10" s="10">
        <v>0</v>
      </c>
      <c r="AO10" s="9">
        <v>0</v>
      </c>
      <c r="AP10" s="3"/>
    </row>
    <row r="11" spans="1:42" outlineLevel="2">
      <c r="A11" s="15" t="s">
        <v>173</v>
      </c>
      <c r="B11" s="16" t="s">
        <v>17</v>
      </c>
      <c r="C11" s="16" t="s">
        <v>18</v>
      </c>
      <c r="D11" s="16" t="s">
        <v>174</v>
      </c>
      <c r="E11" s="16" t="s">
        <v>17</v>
      </c>
      <c r="F11" s="16" t="s">
        <v>17</v>
      </c>
      <c r="G11" s="16"/>
      <c r="H11" s="16"/>
      <c r="I11" s="16"/>
      <c r="J11" s="16"/>
      <c r="K11" s="16"/>
      <c r="L11" s="16"/>
      <c r="M11" s="17">
        <v>0</v>
      </c>
      <c r="N11" s="17">
        <v>2388746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2388746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2388746</v>
      </c>
      <c r="AE11" s="17">
        <v>2388746</v>
      </c>
      <c r="AF11" s="17">
        <v>2303848</v>
      </c>
      <c r="AG11" s="9">
        <v>0</v>
      </c>
      <c r="AH11" s="9">
        <v>0</v>
      </c>
      <c r="AI11" s="9">
        <v>2303848</v>
      </c>
      <c r="AJ11" s="9">
        <v>84898</v>
      </c>
      <c r="AK11" s="9">
        <v>0</v>
      </c>
      <c r="AL11" s="10">
        <v>1</v>
      </c>
      <c r="AM11" s="9">
        <v>84898</v>
      </c>
      <c r="AN11" s="10">
        <v>0.96445917648841695</v>
      </c>
      <c r="AO11" s="9">
        <v>0</v>
      </c>
      <c r="AP11" s="3"/>
    </row>
    <row r="12" spans="1:42" ht="51" outlineLevel="2">
      <c r="A12" s="15" t="s">
        <v>175</v>
      </c>
      <c r="B12" s="16" t="s">
        <v>17</v>
      </c>
      <c r="C12" s="16" t="s">
        <v>18</v>
      </c>
      <c r="D12" s="16" t="s">
        <v>176</v>
      </c>
      <c r="E12" s="16" t="s">
        <v>17</v>
      </c>
      <c r="F12" s="16" t="s">
        <v>17</v>
      </c>
      <c r="G12" s="16"/>
      <c r="H12" s="16"/>
      <c r="I12" s="16"/>
      <c r="J12" s="16"/>
      <c r="K12" s="16"/>
      <c r="L12" s="16"/>
      <c r="M12" s="17">
        <v>0</v>
      </c>
      <c r="N12" s="17">
        <v>55280889.759999998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55280889.759999998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33952730</v>
      </c>
      <c r="AE12" s="17">
        <v>33952730</v>
      </c>
      <c r="AF12" s="17">
        <v>33636102.369999997</v>
      </c>
      <c r="AG12" s="9">
        <v>0</v>
      </c>
      <c r="AH12" s="9">
        <v>0</v>
      </c>
      <c r="AI12" s="9">
        <v>33636102.369999997</v>
      </c>
      <c r="AJ12" s="9">
        <v>316627.63</v>
      </c>
      <c r="AK12" s="9">
        <v>21328159.760000002</v>
      </c>
      <c r="AL12" s="10">
        <v>0.61418566429383747</v>
      </c>
      <c r="AM12" s="9">
        <v>21644787.390000001</v>
      </c>
      <c r="AN12" s="10">
        <v>0.60845804971717954</v>
      </c>
      <c r="AO12" s="9">
        <v>0</v>
      </c>
      <c r="AP12" s="3"/>
    </row>
    <row r="13" spans="1:42" ht="127.5" outlineLevel="2">
      <c r="A13" s="15" t="s">
        <v>81</v>
      </c>
      <c r="B13" s="16" t="s">
        <v>17</v>
      </c>
      <c r="C13" s="16" t="s">
        <v>18</v>
      </c>
      <c r="D13" s="16" t="s">
        <v>177</v>
      </c>
      <c r="E13" s="16" t="s">
        <v>17</v>
      </c>
      <c r="F13" s="16" t="s">
        <v>17</v>
      </c>
      <c r="G13" s="16"/>
      <c r="H13" s="16"/>
      <c r="I13" s="16"/>
      <c r="J13" s="16"/>
      <c r="K13" s="16"/>
      <c r="L13" s="16"/>
      <c r="M13" s="17">
        <v>0</v>
      </c>
      <c r="N13" s="17">
        <v>3474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3474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1737</v>
      </c>
      <c r="AE13" s="17">
        <v>1737</v>
      </c>
      <c r="AF13" s="17">
        <v>1737</v>
      </c>
      <c r="AG13" s="9">
        <v>0</v>
      </c>
      <c r="AH13" s="9">
        <v>0</v>
      </c>
      <c r="AI13" s="9">
        <v>1737</v>
      </c>
      <c r="AJ13" s="9">
        <v>0</v>
      </c>
      <c r="AK13" s="9">
        <v>1737</v>
      </c>
      <c r="AL13" s="10">
        <v>0.5</v>
      </c>
      <c r="AM13" s="9">
        <v>1737</v>
      </c>
      <c r="AN13" s="10">
        <v>0.5</v>
      </c>
      <c r="AO13" s="9">
        <v>0</v>
      </c>
      <c r="AP13" s="3"/>
    </row>
    <row r="14" spans="1:42" ht="25.5" outlineLevel="2">
      <c r="A14" s="15" t="s">
        <v>178</v>
      </c>
      <c r="B14" s="16" t="s">
        <v>17</v>
      </c>
      <c r="C14" s="16" t="s">
        <v>18</v>
      </c>
      <c r="D14" s="16" t="s">
        <v>179</v>
      </c>
      <c r="E14" s="16" t="s">
        <v>17</v>
      </c>
      <c r="F14" s="16" t="s">
        <v>17</v>
      </c>
      <c r="G14" s="16"/>
      <c r="H14" s="16"/>
      <c r="I14" s="16"/>
      <c r="J14" s="16"/>
      <c r="K14" s="16"/>
      <c r="L14" s="16"/>
      <c r="M14" s="17">
        <v>0</v>
      </c>
      <c r="N14" s="17">
        <v>1194104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1194104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9">
        <v>0</v>
      </c>
      <c r="AH14" s="9">
        <v>0</v>
      </c>
      <c r="AI14" s="9">
        <v>0</v>
      </c>
      <c r="AJ14" s="9">
        <v>0</v>
      </c>
      <c r="AK14" s="9">
        <v>1194104</v>
      </c>
      <c r="AL14" s="10">
        <v>0</v>
      </c>
      <c r="AM14" s="9">
        <v>1194104</v>
      </c>
      <c r="AN14" s="10">
        <v>0</v>
      </c>
      <c r="AO14" s="9">
        <v>0</v>
      </c>
      <c r="AP14" s="3"/>
    </row>
    <row r="15" spans="1:42" ht="51" outlineLevel="2">
      <c r="A15" s="15" t="s">
        <v>175</v>
      </c>
      <c r="B15" s="16" t="s">
        <v>17</v>
      </c>
      <c r="C15" s="16" t="s">
        <v>18</v>
      </c>
      <c r="D15" s="16" t="s">
        <v>180</v>
      </c>
      <c r="E15" s="16" t="s">
        <v>17</v>
      </c>
      <c r="F15" s="16" t="s">
        <v>17</v>
      </c>
      <c r="G15" s="16"/>
      <c r="H15" s="16"/>
      <c r="I15" s="16"/>
      <c r="J15" s="16"/>
      <c r="K15" s="16"/>
      <c r="L15" s="16"/>
      <c r="M15" s="17">
        <v>0</v>
      </c>
      <c r="N15" s="17">
        <v>36773600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36773600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15428600</v>
      </c>
      <c r="AE15" s="17">
        <v>15428600</v>
      </c>
      <c r="AF15" s="17">
        <v>15428600</v>
      </c>
      <c r="AG15" s="9">
        <v>0</v>
      </c>
      <c r="AH15" s="9">
        <v>0</v>
      </c>
      <c r="AI15" s="9">
        <v>15428600</v>
      </c>
      <c r="AJ15" s="9">
        <v>0</v>
      </c>
      <c r="AK15" s="9">
        <v>21345000</v>
      </c>
      <c r="AL15" s="10">
        <v>0.41955642091065332</v>
      </c>
      <c r="AM15" s="9">
        <v>21345000</v>
      </c>
      <c r="AN15" s="10">
        <v>0.41955642091065332</v>
      </c>
      <c r="AO15" s="9">
        <v>0</v>
      </c>
      <c r="AP15" s="3"/>
    </row>
    <row r="16" spans="1:42" ht="25.5" outlineLevel="2">
      <c r="A16" s="15" t="s">
        <v>181</v>
      </c>
      <c r="B16" s="16" t="s">
        <v>17</v>
      </c>
      <c r="C16" s="16" t="s">
        <v>18</v>
      </c>
      <c r="D16" s="16" t="s">
        <v>182</v>
      </c>
      <c r="E16" s="16" t="s">
        <v>17</v>
      </c>
      <c r="F16" s="16" t="s">
        <v>17</v>
      </c>
      <c r="G16" s="16"/>
      <c r="H16" s="16"/>
      <c r="I16" s="16"/>
      <c r="J16" s="16"/>
      <c r="K16" s="16"/>
      <c r="L16" s="16"/>
      <c r="M16" s="17">
        <v>0</v>
      </c>
      <c r="N16" s="17">
        <v>296210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296210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296210</v>
      </c>
      <c r="AE16" s="17">
        <v>296210</v>
      </c>
      <c r="AF16" s="17">
        <v>196174.8</v>
      </c>
      <c r="AG16" s="9">
        <v>0</v>
      </c>
      <c r="AH16" s="9">
        <v>0</v>
      </c>
      <c r="AI16" s="9">
        <v>196174.8</v>
      </c>
      <c r="AJ16" s="9">
        <v>100035.2</v>
      </c>
      <c r="AK16" s="9">
        <v>0</v>
      </c>
      <c r="AL16" s="10">
        <v>1</v>
      </c>
      <c r="AM16" s="9">
        <v>100035.2</v>
      </c>
      <c r="AN16" s="10">
        <v>0.66228283987711423</v>
      </c>
      <c r="AO16" s="9">
        <v>0</v>
      </c>
      <c r="AP16" s="3"/>
    </row>
    <row r="17" spans="1:42" ht="25.5" outlineLevel="2">
      <c r="A17" s="15" t="s">
        <v>131</v>
      </c>
      <c r="B17" s="16" t="s">
        <v>17</v>
      </c>
      <c r="C17" s="16" t="s">
        <v>18</v>
      </c>
      <c r="D17" s="16" t="s">
        <v>183</v>
      </c>
      <c r="E17" s="16" t="s">
        <v>17</v>
      </c>
      <c r="F17" s="16" t="s">
        <v>17</v>
      </c>
      <c r="G17" s="16"/>
      <c r="H17" s="16"/>
      <c r="I17" s="16"/>
      <c r="J17" s="16"/>
      <c r="K17" s="16"/>
      <c r="L17" s="16"/>
      <c r="M17" s="17">
        <v>0</v>
      </c>
      <c r="N17" s="17">
        <v>253400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253400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253362.95</v>
      </c>
      <c r="AE17" s="17">
        <v>253362.95</v>
      </c>
      <c r="AF17" s="17">
        <v>253362.95</v>
      </c>
      <c r="AG17" s="9">
        <v>0</v>
      </c>
      <c r="AH17" s="9">
        <v>0</v>
      </c>
      <c r="AI17" s="9">
        <v>253362.95</v>
      </c>
      <c r="AJ17" s="9">
        <v>0</v>
      </c>
      <c r="AK17" s="9">
        <v>37.049999999999997</v>
      </c>
      <c r="AL17" s="10">
        <v>0.99985378847671669</v>
      </c>
      <c r="AM17" s="9">
        <v>37.049999999999997</v>
      </c>
      <c r="AN17" s="10">
        <v>0.99985378847671669</v>
      </c>
      <c r="AO17" s="9">
        <v>0</v>
      </c>
      <c r="AP17" s="3"/>
    </row>
    <row r="18" spans="1:42" ht="25.5" outlineLevel="2">
      <c r="A18" s="15" t="s">
        <v>137</v>
      </c>
      <c r="B18" s="16" t="s">
        <v>17</v>
      </c>
      <c r="C18" s="16" t="s">
        <v>18</v>
      </c>
      <c r="D18" s="16" t="s">
        <v>184</v>
      </c>
      <c r="E18" s="16" t="s">
        <v>17</v>
      </c>
      <c r="F18" s="16" t="s">
        <v>17</v>
      </c>
      <c r="G18" s="16"/>
      <c r="H18" s="16"/>
      <c r="I18" s="16"/>
      <c r="J18" s="16"/>
      <c r="K18" s="16"/>
      <c r="L18" s="16"/>
      <c r="M18" s="17">
        <v>0</v>
      </c>
      <c r="N18" s="17">
        <v>2000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2000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2000</v>
      </c>
      <c r="AL18" s="10">
        <v>0</v>
      </c>
      <c r="AM18" s="9">
        <v>2000</v>
      </c>
      <c r="AN18" s="10">
        <v>0</v>
      </c>
      <c r="AO18" s="9">
        <v>0</v>
      </c>
      <c r="AP18" s="3"/>
    </row>
    <row r="19" spans="1:42" ht="25.5" outlineLevel="1">
      <c r="A19" s="15" t="s">
        <v>20</v>
      </c>
      <c r="B19" s="16" t="s">
        <v>17</v>
      </c>
      <c r="C19" s="16" t="s">
        <v>18</v>
      </c>
      <c r="D19" s="16" t="s">
        <v>21</v>
      </c>
      <c r="E19" s="16" t="s">
        <v>17</v>
      </c>
      <c r="F19" s="16" t="s">
        <v>17</v>
      </c>
      <c r="G19" s="16"/>
      <c r="H19" s="16"/>
      <c r="I19" s="16"/>
      <c r="J19" s="16"/>
      <c r="K19" s="16"/>
      <c r="L19" s="16"/>
      <c r="M19" s="17">
        <v>0</v>
      </c>
      <c r="N19" s="17">
        <f>N20+N21+N22+N23+N24+N25+N26+N27+N28+N29+N30+N31+N32</f>
        <v>69271800.25999999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125580560.26000001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62022137.530000001</v>
      </c>
      <c r="AE19" s="17">
        <v>62022137.530000001</v>
      </c>
      <c r="AF19" s="17">
        <f>AF20+AF21+AF22+AF23+AF24+AF25+AF26+AF27+AF28+AF29+AF30+AF31+AF32</f>
        <v>39697941.950000003</v>
      </c>
      <c r="AG19" s="9">
        <v>0</v>
      </c>
      <c r="AH19" s="9">
        <v>0</v>
      </c>
      <c r="AI19" s="9">
        <v>66944604.140000001</v>
      </c>
      <c r="AJ19" s="9">
        <v>-4922466.6100000003</v>
      </c>
      <c r="AK19" s="9">
        <v>63558422.729999997</v>
      </c>
      <c r="AL19" s="10">
        <v>0.49388326825099643</v>
      </c>
      <c r="AM19" s="9">
        <v>58635956.119999997</v>
      </c>
      <c r="AN19" s="10">
        <v>0.53308094820885454</v>
      </c>
      <c r="AO19" s="9">
        <v>0</v>
      </c>
      <c r="AP19" s="3"/>
    </row>
    <row r="20" spans="1:42" ht="25.5" outlineLevel="2">
      <c r="A20" s="15" t="s">
        <v>171</v>
      </c>
      <c r="B20" s="16" t="s">
        <v>17</v>
      </c>
      <c r="C20" s="16" t="s">
        <v>18</v>
      </c>
      <c r="D20" s="16" t="s">
        <v>185</v>
      </c>
      <c r="E20" s="16" t="s">
        <v>17</v>
      </c>
      <c r="F20" s="16" t="s">
        <v>17</v>
      </c>
      <c r="G20" s="16"/>
      <c r="H20" s="16"/>
      <c r="I20" s="16"/>
      <c r="J20" s="16"/>
      <c r="K20" s="16"/>
      <c r="L20" s="16"/>
      <c r="M20" s="17">
        <v>0</v>
      </c>
      <c r="N20" s="17">
        <v>1227270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1227270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1227270</v>
      </c>
      <c r="AE20" s="17">
        <v>1227270</v>
      </c>
      <c r="AF20" s="17">
        <v>387093</v>
      </c>
      <c r="AG20" s="9">
        <v>0</v>
      </c>
      <c r="AH20" s="9">
        <v>0</v>
      </c>
      <c r="AI20" s="9">
        <v>387093</v>
      </c>
      <c r="AJ20" s="9">
        <v>840177</v>
      </c>
      <c r="AK20" s="9">
        <v>0</v>
      </c>
      <c r="AL20" s="10">
        <v>1</v>
      </c>
      <c r="AM20" s="9">
        <v>840177</v>
      </c>
      <c r="AN20" s="10">
        <v>0.31540981202180451</v>
      </c>
      <c r="AO20" s="9">
        <v>0</v>
      </c>
      <c r="AP20" s="3"/>
    </row>
    <row r="21" spans="1:42" outlineLevel="2">
      <c r="A21" s="15" t="s">
        <v>173</v>
      </c>
      <c r="B21" s="16" t="s">
        <v>17</v>
      </c>
      <c r="C21" s="16" t="s">
        <v>18</v>
      </c>
      <c r="D21" s="16" t="s">
        <v>186</v>
      </c>
      <c r="E21" s="16" t="s">
        <v>17</v>
      </c>
      <c r="F21" s="16" t="s">
        <v>17</v>
      </c>
      <c r="G21" s="16"/>
      <c r="H21" s="16"/>
      <c r="I21" s="16"/>
      <c r="J21" s="16"/>
      <c r="K21" s="16"/>
      <c r="L21" s="16"/>
      <c r="M21" s="17">
        <v>0</v>
      </c>
      <c r="N21" s="17">
        <v>2176349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2176349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2091019</v>
      </c>
      <c r="AE21" s="17">
        <v>2091019</v>
      </c>
      <c r="AF21" s="17">
        <v>2091019</v>
      </c>
      <c r="AG21" s="9">
        <v>0</v>
      </c>
      <c r="AH21" s="9">
        <v>0</v>
      </c>
      <c r="AI21" s="9">
        <v>2091019</v>
      </c>
      <c r="AJ21" s="9">
        <v>0</v>
      </c>
      <c r="AK21" s="9">
        <v>85330</v>
      </c>
      <c r="AL21" s="10">
        <v>0.96079213398218755</v>
      </c>
      <c r="AM21" s="9">
        <v>85330</v>
      </c>
      <c r="AN21" s="10">
        <v>0.96079213398218755</v>
      </c>
      <c r="AO21" s="9">
        <v>0</v>
      </c>
      <c r="AP21" s="3"/>
    </row>
    <row r="22" spans="1:42" ht="51" outlineLevel="2">
      <c r="A22" s="15" t="s">
        <v>175</v>
      </c>
      <c r="B22" s="16" t="s">
        <v>17</v>
      </c>
      <c r="C22" s="16" t="s">
        <v>18</v>
      </c>
      <c r="D22" s="16" t="s">
        <v>187</v>
      </c>
      <c r="E22" s="16" t="s">
        <v>17</v>
      </c>
      <c r="F22" s="16" t="s">
        <v>17</v>
      </c>
      <c r="G22" s="16"/>
      <c r="H22" s="16"/>
      <c r="I22" s="16"/>
      <c r="J22" s="16"/>
      <c r="K22" s="16"/>
      <c r="L22" s="16"/>
      <c r="M22" s="17">
        <v>0</v>
      </c>
      <c r="N22" s="17">
        <v>40737347.939999998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40737347.939999998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35242811.280000001</v>
      </c>
      <c r="AE22" s="17">
        <v>35242811.280000001</v>
      </c>
      <c r="AF22" s="17">
        <v>34804630.890000001</v>
      </c>
      <c r="AG22" s="9">
        <v>0</v>
      </c>
      <c r="AH22" s="9">
        <v>0</v>
      </c>
      <c r="AI22" s="9">
        <v>34804630.890000001</v>
      </c>
      <c r="AJ22" s="9">
        <v>438180.39</v>
      </c>
      <c r="AK22" s="9">
        <v>5494536.6600000001</v>
      </c>
      <c r="AL22" s="10">
        <v>0.86512286788789916</v>
      </c>
      <c r="AM22" s="9">
        <v>5932717.0499999998</v>
      </c>
      <c r="AN22" s="10">
        <v>0.85436663528666612</v>
      </c>
      <c r="AO22" s="9">
        <v>0</v>
      </c>
      <c r="AP22" s="3"/>
    </row>
    <row r="23" spans="1:42" ht="25.5" outlineLevel="2">
      <c r="A23" s="15" t="s">
        <v>178</v>
      </c>
      <c r="B23" s="16" t="s">
        <v>17</v>
      </c>
      <c r="C23" s="16" t="s">
        <v>18</v>
      </c>
      <c r="D23" s="16" t="s">
        <v>188</v>
      </c>
      <c r="E23" s="16" t="s">
        <v>17</v>
      </c>
      <c r="F23" s="16" t="s">
        <v>17</v>
      </c>
      <c r="G23" s="16"/>
      <c r="H23" s="16"/>
      <c r="I23" s="16"/>
      <c r="J23" s="16"/>
      <c r="K23" s="16"/>
      <c r="L23" s="16"/>
      <c r="M23" s="17">
        <v>0</v>
      </c>
      <c r="N23" s="17">
        <v>534906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534906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9">
        <v>0</v>
      </c>
      <c r="AH23" s="9">
        <v>0</v>
      </c>
      <c r="AI23" s="9">
        <v>0</v>
      </c>
      <c r="AJ23" s="9">
        <v>0</v>
      </c>
      <c r="AK23" s="9">
        <v>534906</v>
      </c>
      <c r="AL23" s="10">
        <v>0</v>
      </c>
      <c r="AM23" s="9">
        <v>534906</v>
      </c>
      <c r="AN23" s="10">
        <v>0</v>
      </c>
      <c r="AO23" s="9">
        <v>0</v>
      </c>
      <c r="AP23" s="3"/>
    </row>
    <row r="24" spans="1:42" ht="25.5" outlineLevel="2">
      <c r="A24" s="15" t="s">
        <v>189</v>
      </c>
      <c r="B24" s="16" t="s">
        <v>17</v>
      </c>
      <c r="C24" s="16" t="s">
        <v>18</v>
      </c>
      <c r="D24" s="16" t="s">
        <v>190</v>
      </c>
      <c r="E24" s="16" t="s">
        <v>17</v>
      </c>
      <c r="F24" s="16" t="s">
        <v>17</v>
      </c>
      <c r="G24" s="16"/>
      <c r="H24" s="16"/>
      <c r="I24" s="16"/>
      <c r="J24" s="16"/>
      <c r="K24" s="16"/>
      <c r="L24" s="16"/>
      <c r="M24" s="17">
        <v>0</v>
      </c>
      <c r="N24" s="17">
        <v>300000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300000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9">
        <v>0</v>
      </c>
      <c r="AH24" s="9">
        <v>0</v>
      </c>
      <c r="AI24" s="9">
        <v>0</v>
      </c>
      <c r="AJ24" s="9">
        <v>0</v>
      </c>
      <c r="AK24" s="9">
        <v>300000</v>
      </c>
      <c r="AL24" s="10">
        <v>0</v>
      </c>
      <c r="AM24" s="9">
        <v>300000</v>
      </c>
      <c r="AN24" s="10">
        <v>0</v>
      </c>
      <c r="AO24" s="9">
        <v>0</v>
      </c>
      <c r="AP24" s="3"/>
    </row>
    <row r="25" spans="1:42" ht="76.5" outlineLevel="2">
      <c r="A25" s="15" t="s">
        <v>191</v>
      </c>
      <c r="B25" s="16" t="s">
        <v>17</v>
      </c>
      <c r="C25" s="16" t="s">
        <v>18</v>
      </c>
      <c r="D25" s="16" t="s">
        <v>192</v>
      </c>
      <c r="E25" s="16" t="s">
        <v>17</v>
      </c>
      <c r="F25" s="16" t="s">
        <v>17</v>
      </c>
      <c r="G25" s="16"/>
      <c r="H25" s="16"/>
      <c r="I25" s="16"/>
      <c r="J25" s="16"/>
      <c r="K25" s="16"/>
      <c r="L25" s="16"/>
      <c r="M25" s="17">
        <v>0</v>
      </c>
      <c r="N25" s="17">
        <v>7628730.1200000001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7628730.1200000001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2493987</v>
      </c>
      <c r="AE25" s="17">
        <v>2493987</v>
      </c>
      <c r="AF25" s="17">
        <v>2043821</v>
      </c>
      <c r="AG25" s="9">
        <v>0</v>
      </c>
      <c r="AH25" s="9">
        <v>0</v>
      </c>
      <c r="AI25" s="9">
        <v>2043821</v>
      </c>
      <c r="AJ25" s="9">
        <v>450166</v>
      </c>
      <c r="AK25" s="9">
        <v>5134743.12</v>
      </c>
      <c r="AL25" s="10">
        <v>0.32692033415385785</v>
      </c>
      <c r="AM25" s="9">
        <v>5584909.1200000001</v>
      </c>
      <c r="AN25" s="10">
        <v>0.26791103733526755</v>
      </c>
      <c r="AO25" s="9">
        <v>0</v>
      </c>
      <c r="AP25" s="3"/>
    </row>
    <row r="26" spans="1:42" ht="63.75" outlineLevel="2">
      <c r="A26" s="15" t="s">
        <v>24</v>
      </c>
      <c r="B26" s="16" t="s">
        <v>17</v>
      </c>
      <c r="C26" s="16" t="s">
        <v>18</v>
      </c>
      <c r="D26" s="16" t="s">
        <v>193</v>
      </c>
      <c r="E26" s="16" t="s">
        <v>17</v>
      </c>
      <c r="F26" s="16" t="s">
        <v>17</v>
      </c>
      <c r="G26" s="16"/>
      <c r="H26" s="16"/>
      <c r="I26" s="16"/>
      <c r="J26" s="16"/>
      <c r="K26" s="16"/>
      <c r="L26" s="16"/>
      <c r="M26" s="17">
        <v>0</v>
      </c>
      <c r="N26" s="17">
        <v>9384000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9384000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9">
        <v>0</v>
      </c>
      <c r="AH26" s="9">
        <v>0</v>
      </c>
      <c r="AI26" s="9">
        <v>0</v>
      </c>
      <c r="AJ26" s="9">
        <v>0</v>
      </c>
      <c r="AK26" s="9">
        <v>9384000</v>
      </c>
      <c r="AL26" s="10">
        <v>0</v>
      </c>
      <c r="AM26" s="9">
        <v>9384000</v>
      </c>
      <c r="AN26" s="10">
        <v>0</v>
      </c>
      <c r="AO26" s="9">
        <v>0</v>
      </c>
      <c r="AP26" s="3"/>
    </row>
    <row r="27" spans="1:42" ht="63.75" outlineLevel="2">
      <c r="A27" s="15" t="s">
        <v>24</v>
      </c>
      <c r="B27" s="16" t="s">
        <v>17</v>
      </c>
      <c r="C27" s="16" t="s">
        <v>18</v>
      </c>
      <c r="D27" s="16" t="s">
        <v>25</v>
      </c>
      <c r="E27" s="16" t="s">
        <v>17</v>
      </c>
      <c r="F27" s="16" t="s">
        <v>17</v>
      </c>
      <c r="G27" s="16"/>
      <c r="H27" s="16"/>
      <c r="I27" s="16"/>
      <c r="J27" s="16"/>
      <c r="K27" s="16"/>
      <c r="L27" s="16"/>
      <c r="M27" s="17">
        <v>0</v>
      </c>
      <c r="N27" s="17">
        <v>282959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56591719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20683580.25</v>
      </c>
      <c r="AE27" s="17">
        <v>20683580.25</v>
      </c>
      <c r="AF27" s="17">
        <v>136918.06</v>
      </c>
      <c r="AG27" s="9">
        <v>0</v>
      </c>
      <c r="AH27" s="9">
        <v>0</v>
      </c>
      <c r="AI27" s="9">
        <v>27383580.25</v>
      </c>
      <c r="AJ27" s="9">
        <v>-6700000</v>
      </c>
      <c r="AK27" s="9">
        <v>35908138.75</v>
      </c>
      <c r="AL27" s="10">
        <v>0.36548775360578817</v>
      </c>
      <c r="AM27" s="9">
        <v>29208138.75</v>
      </c>
      <c r="AN27" s="10">
        <v>0.48387963352023289</v>
      </c>
      <c r="AO27" s="9">
        <v>0</v>
      </c>
      <c r="AP27" s="3"/>
    </row>
    <row r="28" spans="1:42" ht="63.75" outlineLevel="2">
      <c r="A28" s="15" t="s">
        <v>24</v>
      </c>
      <c r="B28" s="16" t="s">
        <v>17</v>
      </c>
      <c r="C28" s="16" t="s">
        <v>18</v>
      </c>
      <c r="D28" s="16" t="s">
        <v>194</v>
      </c>
      <c r="E28" s="16" t="s">
        <v>17</v>
      </c>
      <c r="F28" s="16" t="s">
        <v>17</v>
      </c>
      <c r="G28" s="16"/>
      <c r="H28" s="16"/>
      <c r="I28" s="16"/>
      <c r="J28" s="16"/>
      <c r="K28" s="16"/>
      <c r="L28" s="16"/>
      <c r="M28" s="17">
        <v>0</v>
      </c>
      <c r="N28" s="17">
        <v>369799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369799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9">
        <v>0</v>
      </c>
      <c r="AH28" s="9">
        <v>0</v>
      </c>
      <c r="AI28" s="9">
        <v>0</v>
      </c>
      <c r="AJ28" s="9">
        <v>0</v>
      </c>
      <c r="AK28" s="9">
        <v>369799</v>
      </c>
      <c r="AL28" s="10">
        <v>0</v>
      </c>
      <c r="AM28" s="9">
        <v>369799</v>
      </c>
      <c r="AN28" s="10">
        <v>0</v>
      </c>
      <c r="AO28" s="9">
        <v>0</v>
      </c>
      <c r="AP28" s="3"/>
    </row>
    <row r="29" spans="1:42" ht="102" outlineLevel="2">
      <c r="A29" s="15" t="s">
        <v>85</v>
      </c>
      <c r="B29" s="16" t="s">
        <v>17</v>
      </c>
      <c r="C29" s="16" t="s">
        <v>18</v>
      </c>
      <c r="D29" s="16" t="s">
        <v>195</v>
      </c>
      <c r="E29" s="16" t="s">
        <v>17</v>
      </c>
      <c r="F29" s="16" t="s">
        <v>17</v>
      </c>
      <c r="G29" s="16"/>
      <c r="H29" s="16"/>
      <c r="I29" s="16"/>
      <c r="J29" s="16"/>
      <c r="K29" s="16"/>
      <c r="L29" s="16"/>
      <c r="M29" s="17">
        <v>0</v>
      </c>
      <c r="N29" s="17">
        <v>36200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36200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36200</v>
      </c>
      <c r="AE29" s="17">
        <v>36200</v>
      </c>
      <c r="AF29" s="17">
        <v>36200</v>
      </c>
      <c r="AG29" s="9">
        <v>0</v>
      </c>
      <c r="AH29" s="9">
        <v>0</v>
      </c>
      <c r="AI29" s="9">
        <v>36200</v>
      </c>
      <c r="AJ29" s="9">
        <v>0</v>
      </c>
      <c r="AK29" s="9">
        <v>0</v>
      </c>
      <c r="AL29" s="10">
        <v>1</v>
      </c>
      <c r="AM29" s="9">
        <v>0</v>
      </c>
      <c r="AN29" s="10">
        <v>1</v>
      </c>
      <c r="AO29" s="9">
        <v>0</v>
      </c>
      <c r="AP29" s="3"/>
    </row>
    <row r="30" spans="1:42" ht="25.5" outlineLevel="2">
      <c r="A30" s="15" t="s">
        <v>181</v>
      </c>
      <c r="B30" s="16" t="s">
        <v>17</v>
      </c>
      <c r="C30" s="16" t="s">
        <v>18</v>
      </c>
      <c r="D30" s="16" t="s">
        <v>196</v>
      </c>
      <c r="E30" s="16" t="s">
        <v>17</v>
      </c>
      <c r="F30" s="16" t="s">
        <v>17</v>
      </c>
      <c r="G30" s="16"/>
      <c r="H30" s="16"/>
      <c r="I30" s="16"/>
      <c r="J30" s="16"/>
      <c r="K30" s="16"/>
      <c r="L30" s="16"/>
      <c r="M30" s="17">
        <v>0</v>
      </c>
      <c r="N30" s="17">
        <v>247270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247270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247270</v>
      </c>
      <c r="AE30" s="17">
        <v>247270</v>
      </c>
      <c r="AF30" s="17">
        <v>198260</v>
      </c>
      <c r="AG30" s="9">
        <v>0</v>
      </c>
      <c r="AH30" s="9">
        <v>0</v>
      </c>
      <c r="AI30" s="9">
        <v>198260</v>
      </c>
      <c r="AJ30" s="9">
        <v>49010</v>
      </c>
      <c r="AK30" s="9">
        <v>0</v>
      </c>
      <c r="AL30" s="10">
        <v>1</v>
      </c>
      <c r="AM30" s="9">
        <v>49010</v>
      </c>
      <c r="AN30" s="10">
        <v>0.80179560803979455</v>
      </c>
      <c r="AO30" s="9">
        <v>0</v>
      </c>
      <c r="AP30" s="3"/>
    </row>
    <row r="31" spans="1:42" ht="25.5" outlineLevel="2">
      <c r="A31" s="15" t="s">
        <v>137</v>
      </c>
      <c r="B31" s="16" t="s">
        <v>17</v>
      </c>
      <c r="C31" s="16" t="s">
        <v>18</v>
      </c>
      <c r="D31" s="16" t="s">
        <v>197</v>
      </c>
      <c r="E31" s="16" t="s">
        <v>17</v>
      </c>
      <c r="F31" s="16" t="s">
        <v>17</v>
      </c>
      <c r="G31" s="16"/>
      <c r="H31" s="16"/>
      <c r="I31" s="16"/>
      <c r="J31" s="16"/>
      <c r="K31" s="16"/>
      <c r="L31" s="16"/>
      <c r="M31" s="17">
        <v>0</v>
      </c>
      <c r="N31" s="17">
        <v>6246969.2000000002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6246969.2000000002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9">
        <v>0</v>
      </c>
      <c r="AH31" s="9">
        <v>0</v>
      </c>
      <c r="AI31" s="9">
        <v>0</v>
      </c>
      <c r="AJ31" s="9">
        <v>0</v>
      </c>
      <c r="AK31" s="9">
        <v>6246969.2000000002</v>
      </c>
      <c r="AL31" s="10">
        <v>0</v>
      </c>
      <c r="AM31" s="9">
        <v>6246969.2000000002</v>
      </c>
      <c r="AN31" s="10">
        <v>0</v>
      </c>
      <c r="AO31" s="9">
        <v>0</v>
      </c>
      <c r="AP31" s="3"/>
    </row>
    <row r="32" spans="1:42" ht="25.5" outlineLevel="2">
      <c r="A32" s="15" t="s">
        <v>198</v>
      </c>
      <c r="B32" s="16" t="s">
        <v>17</v>
      </c>
      <c r="C32" s="16" t="s">
        <v>18</v>
      </c>
      <c r="D32" s="16" t="s">
        <v>199</v>
      </c>
      <c r="E32" s="16" t="s">
        <v>17</v>
      </c>
      <c r="F32" s="16" t="s">
        <v>17</v>
      </c>
      <c r="G32" s="16"/>
      <c r="H32" s="16"/>
      <c r="I32" s="16"/>
      <c r="J32" s="16"/>
      <c r="K32" s="16"/>
      <c r="L32" s="16"/>
      <c r="M32" s="17">
        <v>0</v>
      </c>
      <c r="N32" s="17">
        <v>100000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100000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9">
        <v>0</v>
      </c>
      <c r="AH32" s="9">
        <v>0</v>
      </c>
      <c r="AI32" s="9">
        <v>0</v>
      </c>
      <c r="AJ32" s="9">
        <v>0</v>
      </c>
      <c r="AK32" s="9">
        <v>100000</v>
      </c>
      <c r="AL32" s="10">
        <v>0</v>
      </c>
      <c r="AM32" s="9">
        <v>100000</v>
      </c>
      <c r="AN32" s="10">
        <v>0</v>
      </c>
      <c r="AO32" s="9">
        <v>0</v>
      </c>
      <c r="AP32" s="3"/>
    </row>
    <row r="33" spans="1:42" ht="25.5" outlineLevel="1">
      <c r="A33" s="15" t="s">
        <v>26</v>
      </c>
      <c r="B33" s="16" t="s">
        <v>17</v>
      </c>
      <c r="C33" s="16" t="s">
        <v>18</v>
      </c>
      <c r="D33" s="16" t="s">
        <v>27</v>
      </c>
      <c r="E33" s="16" t="s">
        <v>17</v>
      </c>
      <c r="F33" s="16" t="s">
        <v>17</v>
      </c>
      <c r="G33" s="16"/>
      <c r="H33" s="16"/>
      <c r="I33" s="16"/>
      <c r="J33" s="16"/>
      <c r="K33" s="16"/>
      <c r="L33" s="16"/>
      <c r="M33" s="17">
        <v>0</v>
      </c>
      <c r="N33" s="17">
        <v>96931269.709999993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96931269.709999993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59639192</v>
      </c>
      <c r="AE33" s="17">
        <v>59639192</v>
      </c>
      <c r="AF33" s="17">
        <v>59410932</v>
      </c>
      <c r="AG33" s="9">
        <v>0</v>
      </c>
      <c r="AH33" s="9">
        <v>0</v>
      </c>
      <c r="AI33" s="9">
        <v>59410932</v>
      </c>
      <c r="AJ33" s="9">
        <v>228260</v>
      </c>
      <c r="AK33" s="9">
        <v>37292077.710000001</v>
      </c>
      <c r="AL33" s="10">
        <v>0.61527298856632295</v>
      </c>
      <c r="AM33" s="9">
        <v>37520337.710000001</v>
      </c>
      <c r="AN33" s="10">
        <v>0.61291812412801627</v>
      </c>
      <c r="AO33" s="9">
        <v>0</v>
      </c>
      <c r="AP33" s="3"/>
    </row>
    <row r="34" spans="1:42" ht="25.5" outlineLevel="2">
      <c r="A34" s="15" t="s">
        <v>171</v>
      </c>
      <c r="B34" s="16" t="s">
        <v>17</v>
      </c>
      <c r="C34" s="16" t="s">
        <v>18</v>
      </c>
      <c r="D34" s="16" t="s">
        <v>200</v>
      </c>
      <c r="E34" s="16" t="s">
        <v>17</v>
      </c>
      <c r="F34" s="16" t="s">
        <v>17</v>
      </c>
      <c r="G34" s="16"/>
      <c r="H34" s="16"/>
      <c r="I34" s="16"/>
      <c r="J34" s="16"/>
      <c r="K34" s="16"/>
      <c r="L34" s="16"/>
      <c r="M34" s="17">
        <v>0</v>
      </c>
      <c r="N34" s="17">
        <v>125990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125990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121600</v>
      </c>
      <c r="AE34" s="17">
        <v>121600</v>
      </c>
      <c r="AF34" s="17">
        <v>55997</v>
      </c>
      <c r="AG34" s="9">
        <v>0</v>
      </c>
      <c r="AH34" s="9">
        <v>0</v>
      </c>
      <c r="AI34" s="9">
        <v>55997</v>
      </c>
      <c r="AJ34" s="9">
        <v>65603</v>
      </c>
      <c r="AK34" s="9">
        <v>4390</v>
      </c>
      <c r="AL34" s="10">
        <v>0.96515596475910792</v>
      </c>
      <c r="AM34" s="9">
        <v>69993</v>
      </c>
      <c r="AN34" s="10">
        <v>0.4444559091991428</v>
      </c>
      <c r="AO34" s="9">
        <v>0</v>
      </c>
      <c r="AP34" s="3"/>
    </row>
    <row r="35" spans="1:42" ht="25.5" outlineLevel="2">
      <c r="A35" s="15" t="s">
        <v>178</v>
      </c>
      <c r="B35" s="16" t="s">
        <v>17</v>
      </c>
      <c r="C35" s="16" t="s">
        <v>18</v>
      </c>
      <c r="D35" s="16" t="s">
        <v>201</v>
      </c>
      <c r="E35" s="16" t="s">
        <v>17</v>
      </c>
      <c r="F35" s="16" t="s">
        <v>17</v>
      </c>
      <c r="G35" s="16"/>
      <c r="H35" s="16"/>
      <c r="I35" s="16"/>
      <c r="J35" s="16"/>
      <c r="K35" s="16"/>
      <c r="L35" s="16"/>
      <c r="M35" s="17">
        <v>0</v>
      </c>
      <c r="N35" s="17">
        <v>46900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46900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9">
        <v>0</v>
      </c>
      <c r="AH35" s="9">
        <v>0</v>
      </c>
      <c r="AI35" s="9">
        <v>0</v>
      </c>
      <c r="AJ35" s="9">
        <v>0</v>
      </c>
      <c r="AK35" s="9">
        <v>46900</v>
      </c>
      <c r="AL35" s="10">
        <v>0</v>
      </c>
      <c r="AM35" s="9">
        <v>46900</v>
      </c>
      <c r="AN35" s="10">
        <v>0</v>
      </c>
      <c r="AO35" s="9">
        <v>0</v>
      </c>
      <c r="AP35" s="3"/>
    </row>
    <row r="36" spans="1:42" outlineLevel="2">
      <c r="A36" s="15" t="s">
        <v>173</v>
      </c>
      <c r="B36" s="16" t="s">
        <v>17</v>
      </c>
      <c r="C36" s="16" t="s">
        <v>18</v>
      </c>
      <c r="D36" s="16" t="s">
        <v>202</v>
      </c>
      <c r="E36" s="16" t="s">
        <v>17</v>
      </c>
      <c r="F36" s="16" t="s">
        <v>17</v>
      </c>
      <c r="G36" s="16"/>
      <c r="H36" s="16"/>
      <c r="I36" s="16"/>
      <c r="J36" s="16"/>
      <c r="K36" s="16"/>
      <c r="L36" s="16"/>
      <c r="M36" s="17">
        <v>0</v>
      </c>
      <c r="N36" s="17">
        <v>661772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661772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661772</v>
      </c>
      <c r="AE36" s="17">
        <v>661772</v>
      </c>
      <c r="AF36" s="17">
        <v>532025</v>
      </c>
      <c r="AG36" s="9">
        <v>0</v>
      </c>
      <c r="AH36" s="9">
        <v>0</v>
      </c>
      <c r="AI36" s="9">
        <v>532025</v>
      </c>
      <c r="AJ36" s="9">
        <v>129747</v>
      </c>
      <c r="AK36" s="9">
        <v>0</v>
      </c>
      <c r="AL36" s="10">
        <v>1</v>
      </c>
      <c r="AM36" s="9">
        <v>129747</v>
      </c>
      <c r="AN36" s="10">
        <v>0.80394002768325046</v>
      </c>
      <c r="AO36" s="9">
        <v>0</v>
      </c>
      <c r="AP36" s="3"/>
    </row>
    <row r="37" spans="1:42" ht="25.5" outlineLevel="2">
      <c r="A37" s="15" t="s">
        <v>203</v>
      </c>
      <c r="B37" s="16" t="s">
        <v>17</v>
      </c>
      <c r="C37" s="16" t="s">
        <v>18</v>
      </c>
      <c r="D37" s="16" t="s">
        <v>204</v>
      </c>
      <c r="E37" s="16" t="s">
        <v>17</v>
      </c>
      <c r="F37" s="16" t="s">
        <v>17</v>
      </c>
      <c r="G37" s="16"/>
      <c r="H37" s="16"/>
      <c r="I37" s="16"/>
      <c r="J37" s="16"/>
      <c r="K37" s="16"/>
      <c r="L37" s="16"/>
      <c r="M37" s="17">
        <v>0</v>
      </c>
      <c r="N37" s="17">
        <v>70000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70000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23500</v>
      </c>
      <c r="AE37" s="17">
        <v>23500</v>
      </c>
      <c r="AF37" s="17">
        <v>0</v>
      </c>
      <c r="AG37" s="9">
        <v>0</v>
      </c>
      <c r="AH37" s="9">
        <v>0</v>
      </c>
      <c r="AI37" s="9">
        <v>0</v>
      </c>
      <c r="AJ37" s="9">
        <v>23500</v>
      </c>
      <c r="AK37" s="9">
        <v>46500</v>
      </c>
      <c r="AL37" s="10">
        <v>0.33571428571428569</v>
      </c>
      <c r="AM37" s="9">
        <v>70000</v>
      </c>
      <c r="AN37" s="10">
        <v>0</v>
      </c>
      <c r="AO37" s="9">
        <v>0</v>
      </c>
      <c r="AP37" s="3"/>
    </row>
    <row r="38" spans="1:42" ht="51" outlineLevel="2">
      <c r="A38" s="15" t="s">
        <v>175</v>
      </c>
      <c r="B38" s="16" t="s">
        <v>17</v>
      </c>
      <c r="C38" s="16" t="s">
        <v>18</v>
      </c>
      <c r="D38" s="16" t="s">
        <v>205</v>
      </c>
      <c r="E38" s="16" t="s">
        <v>17</v>
      </c>
      <c r="F38" s="16" t="s">
        <v>17</v>
      </c>
      <c r="G38" s="16"/>
      <c r="H38" s="16"/>
      <c r="I38" s="16"/>
      <c r="J38" s="16"/>
      <c r="K38" s="16"/>
      <c r="L38" s="16"/>
      <c r="M38" s="17">
        <v>0</v>
      </c>
      <c r="N38" s="17">
        <v>84852087.709999993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84852087.709999993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52785800</v>
      </c>
      <c r="AE38" s="17">
        <v>52785800</v>
      </c>
      <c r="AF38" s="17">
        <v>52785800</v>
      </c>
      <c r="AG38" s="9">
        <v>0</v>
      </c>
      <c r="AH38" s="9">
        <v>0</v>
      </c>
      <c r="AI38" s="9">
        <v>52785800</v>
      </c>
      <c r="AJ38" s="9">
        <v>0</v>
      </c>
      <c r="AK38" s="9">
        <v>32066287.710000001</v>
      </c>
      <c r="AL38" s="10">
        <v>0.62209194169042326</v>
      </c>
      <c r="AM38" s="9">
        <v>32066287.710000001</v>
      </c>
      <c r="AN38" s="10">
        <v>0.62209194169042326</v>
      </c>
      <c r="AO38" s="9">
        <v>0</v>
      </c>
      <c r="AP38" s="3"/>
    </row>
    <row r="39" spans="1:42" ht="25.5" outlineLevel="2">
      <c r="A39" s="15" t="s">
        <v>178</v>
      </c>
      <c r="B39" s="16" t="s">
        <v>17</v>
      </c>
      <c r="C39" s="16" t="s">
        <v>18</v>
      </c>
      <c r="D39" s="16" t="s">
        <v>206</v>
      </c>
      <c r="E39" s="16" t="s">
        <v>17</v>
      </c>
      <c r="F39" s="16" t="s">
        <v>17</v>
      </c>
      <c r="G39" s="16"/>
      <c r="H39" s="16"/>
      <c r="I39" s="16"/>
      <c r="J39" s="16"/>
      <c r="K39" s="16"/>
      <c r="L39" s="16"/>
      <c r="M39" s="17">
        <v>0</v>
      </c>
      <c r="N39" s="17">
        <v>158000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158000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9">
        <v>0</v>
      </c>
      <c r="AH39" s="9">
        <v>0</v>
      </c>
      <c r="AI39" s="9">
        <v>0</v>
      </c>
      <c r="AJ39" s="9">
        <v>0</v>
      </c>
      <c r="AK39" s="9">
        <v>158000</v>
      </c>
      <c r="AL39" s="10">
        <v>0</v>
      </c>
      <c r="AM39" s="9">
        <v>158000</v>
      </c>
      <c r="AN39" s="10">
        <v>0</v>
      </c>
      <c r="AO39" s="9">
        <v>0</v>
      </c>
      <c r="AP39" s="3"/>
    </row>
    <row r="40" spans="1:42" ht="25.5" outlineLevel="2">
      <c r="A40" s="15" t="s">
        <v>181</v>
      </c>
      <c r="B40" s="16" t="s">
        <v>17</v>
      </c>
      <c r="C40" s="16" t="s">
        <v>18</v>
      </c>
      <c r="D40" s="16" t="s">
        <v>207</v>
      </c>
      <c r="E40" s="16" t="s">
        <v>17</v>
      </c>
      <c r="F40" s="16" t="s">
        <v>17</v>
      </c>
      <c r="G40" s="16"/>
      <c r="H40" s="16"/>
      <c r="I40" s="16"/>
      <c r="J40" s="16"/>
      <c r="K40" s="16"/>
      <c r="L40" s="16"/>
      <c r="M40" s="17">
        <v>0</v>
      </c>
      <c r="N40" s="17">
        <v>16520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16520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16520</v>
      </c>
      <c r="AE40" s="17">
        <v>16520</v>
      </c>
      <c r="AF40" s="17">
        <v>7110</v>
      </c>
      <c r="AG40" s="9">
        <v>0</v>
      </c>
      <c r="AH40" s="9">
        <v>0</v>
      </c>
      <c r="AI40" s="9">
        <v>7110</v>
      </c>
      <c r="AJ40" s="9">
        <v>9410</v>
      </c>
      <c r="AK40" s="9">
        <v>0</v>
      </c>
      <c r="AL40" s="10">
        <v>1</v>
      </c>
      <c r="AM40" s="9">
        <v>9410</v>
      </c>
      <c r="AN40" s="10">
        <v>0.43038740920096852</v>
      </c>
      <c r="AO40" s="9">
        <v>0</v>
      </c>
      <c r="AP40" s="3"/>
    </row>
    <row r="41" spans="1:42" ht="38.25" outlineLevel="2">
      <c r="A41" s="15" t="s">
        <v>208</v>
      </c>
      <c r="B41" s="16" t="s">
        <v>17</v>
      </c>
      <c r="C41" s="16" t="s">
        <v>18</v>
      </c>
      <c r="D41" s="16" t="s">
        <v>209</v>
      </c>
      <c r="E41" s="16" t="s">
        <v>17</v>
      </c>
      <c r="F41" s="16" t="s">
        <v>17</v>
      </c>
      <c r="G41" s="16"/>
      <c r="H41" s="16"/>
      <c r="I41" s="16"/>
      <c r="J41" s="16"/>
      <c r="K41" s="16"/>
      <c r="L41" s="16"/>
      <c r="M41" s="17">
        <v>0</v>
      </c>
      <c r="N41" s="17">
        <v>11000000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11000000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6030000</v>
      </c>
      <c r="AE41" s="17">
        <v>6030000</v>
      </c>
      <c r="AF41" s="17">
        <v>6030000</v>
      </c>
      <c r="AG41" s="9">
        <v>0</v>
      </c>
      <c r="AH41" s="9">
        <v>0</v>
      </c>
      <c r="AI41" s="9">
        <v>6030000</v>
      </c>
      <c r="AJ41" s="9">
        <v>0</v>
      </c>
      <c r="AK41" s="9">
        <v>4970000</v>
      </c>
      <c r="AL41" s="10">
        <v>0.54818181818181821</v>
      </c>
      <c r="AM41" s="9">
        <v>4970000</v>
      </c>
      <c r="AN41" s="10">
        <v>0.54818181818181821</v>
      </c>
      <c r="AO41" s="9">
        <v>0</v>
      </c>
      <c r="AP41" s="3"/>
    </row>
    <row r="42" spans="1:42" ht="25.5" outlineLevel="1">
      <c r="A42" s="15" t="s">
        <v>87</v>
      </c>
      <c r="B42" s="16" t="s">
        <v>17</v>
      </c>
      <c r="C42" s="16" t="s">
        <v>18</v>
      </c>
      <c r="D42" s="16" t="s">
        <v>88</v>
      </c>
      <c r="E42" s="16" t="s">
        <v>17</v>
      </c>
      <c r="F42" s="16" t="s">
        <v>17</v>
      </c>
      <c r="G42" s="16"/>
      <c r="H42" s="16"/>
      <c r="I42" s="16"/>
      <c r="J42" s="16"/>
      <c r="K42" s="16"/>
      <c r="L42" s="16"/>
      <c r="M42" s="17">
        <v>0</v>
      </c>
      <c r="N42" s="17">
        <v>10906639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10906639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7569139</v>
      </c>
      <c r="AE42" s="17">
        <v>7569139</v>
      </c>
      <c r="AF42" s="17">
        <v>7569139</v>
      </c>
      <c r="AG42" s="9">
        <v>0</v>
      </c>
      <c r="AH42" s="9">
        <v>0</v>
      </c>
      <c r="AI42" s="9">
        <v>7569139</v>
      </c>
      <c r="AJ42" s="9">
        <v>0</v>
      </c>
      <c r="AK42" s="9">
        <v>3337500</v>
      </c>
      <c r="AL42" s="10">
        <v>0.69399372253908831</v>
      </c>
      <c r="AM42" s="9">
        <v>3337500</v>
      </c>
      <c r="AN42" s="10">
        <v>0.69399372253908831</v>
      </c>
      <c r="AO42" s="9">
        <v>0</v>
      </c>
      <c r="AP42" s="3"/>
    </row>
    <row r="43" spans="1:42" outlineLevel="2">
      <c r="A43" s="15" t="s">
        <v>173</v>
      </c>
      <c r="B43" s="16" t="s">
        <v>17</v>
      </c>
      <c r="C43" s="16" t="s">
        <v>18</v>
      </c>
      <c r="D43" s="16" t="s">
        <v>210</v>
      </c>
      <c r="E43" s="16" t="s">
        <v>17</v>
      </c>
      <c r="F43" s="16" t="s">
        <v>17</v>
      </c>
      <c r="G43" s="16"/>
      <c r="H43" s="16"/>
      <c r="I43" s="16"/>
      <c r="J43" s="16"/>
      <c r="K43" s="16"/>
      <c r="L43" s="16"/>
      <c r="M43" s="17">
        <v>0</v>
      </c>
      <c r="N43" s="17">
        <v>23139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23139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23139</v>
      </c>
      <c r="AE43" s="17">
        <v>23139</v>
      </c>
      <c r="AF43" s="17">
        <v>23139</v>
      </c>
      <c r="AG43" s="9">
        <v>0</v>
      </c>
      <c r="AH43" s="9">
        <v>0</v>
      </c>
      <c r="AI43" s="9">
        <v>23139</v>
      </c>
      <c r="AJ43" s="9">
        <v>0</v>
      </c>
      <c r="AK43" s="9">
        <v>0</v>
      </c>
      <c r="AL43" s="10">
        <v>1</v>
      </c>
      <c r="AM43" s="9">
        <v>0</v>
      </c>
      <c r="AN43" s="10">
        <v>1</v>
      </c>
      <c r="AO43" s="9">
        <v>0</v>
      </c>
      <c r="AP43" s="3"/>
    </row>
    <row r="44" spans="1:42" ht="51" outlineLevel="2">
      <c r="A44" s="15" t="s">
        <v>175</v>
      </c>
      <c r="B44" s="16" t="s">
        <v>17</v>
      </c>
      <c r="C44" s="16" t="s">
        <v>18</v>
      </c>
      <c r="D44" s="16" t="s">
        <v>211</v>
      </c>
      <c r="E44" s="16" t="s">
        <v>17</v>
      </c>
      <c r="F44" s="16" t="s">
        <v>17</v>
      </c>
      <c r="G44" s="16"/>
      <c r="H44" s="16"/>
      <c r="I44" s="16"/>
      <c r="J44" s="16"/>
      <c r="K44" s="16"/>
      <c r="L44" s="16"/>
      <c r="M44" s="17">
        <v>0</v>
      </c>
      <c r="N44" s="17">
        <v>10692500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10692500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7355000</v>
      </c>
      <c r="AE44" s="17">
        <v>7355000</v>
      </c>
      <c r="AF44" s="17">
        <v>7355000</v>
      </c>
      <c r="AG44" s="9">
        <v>0</v>
      </c>
      <c r="AH44" s="9">
        <v>0</v>
      </c>
      <c r="AI44" s="9">
        <v>7355000</v>
      </c>
      <c r="AJ44" s="9">
        <v>0</v>
      </c>
      <c r="AK44" s="9">
        <v>3337500</v>
      </c>
      <c r="AL44" s="10">
        <v>0.68786532616319851</v>
      </c>
      <c r="AM44" s="9">
        <v>3337500</v>
      </c>
      <c r="AN44" s="10">
        <v>0.68786532616319851</v>
      </c>
      <c r="AO44" s="9">
        <v>0</v>
      </c>
      <c r="AP44" s="3"/>
    </row>
    <row r="45" spans="1:42" ht="38.25" outlineLevel="2">
      <c r="A45" s="15" t="s">
        <v>212</v>
      </c>
      <c r="B45" s="16" t="s">
        <v>17</v>
      </c>
      <c r="C45" s="16" t="s">
        <v>18</v>
      </c>
      <c r="D45" s="16" t="s">
        <v>213</v>
      </c>
      <c r="E45" s="16" t="s">
        <v>17</v>
      </c>
      <c r="F45" s="16" t="s">
        <v>17</v>
      </c>
      <c r="G45" s="16"/>
      <c r="H45" s="16"/>
      <c r="I45" s="16"/>
      <c r="J45" s="16"/>
      <c r="K45" s="16"/>
      <c r="L45" s="16"/>
      <c r="M45" s="17">
        <v>0</v>
      </c>
      <c r="N45" s="17">
        <v>191000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191000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191000</v>
      </c>
      <c r="AE45" s="17">
        <v>191000</v>
      </c>
      <c r="AF45" s="17">
        <v>191000</v>
      </c>
      <c r="AG45" s="9">
        <v>0</v>
      </c>
      <c r="AH45" s="9">
        <v>0</v>
      </c>
      <c r="AI45" s="9">
        <v>191000</v>
      </c>
      <c r="AJ45" s="9">
        <v>0</v>
      </c>
      <c r="AK45" s="9">
        <v>0</v>
      </c>
      <c r="AL45" s="10">
        <v>1</v>
      </c>
      <c r="AM45" s="9">
        <v>0</v>
      </c>
      <c r="AN45" s="10">
        <v>1</v>
      </c>
      <c r="AO45" s="9">
        <v>0</v>
      </c>
      <c r="AP45" s="3"/>
    </row>
    <row r="46" spans="1:42" ht="25.5" outlineLevel="1">
      <c r="A46" s="15" t="s">
        <v>91</v>
      </c>
      <c r="B46" s="16" t="s">
        <v>17</v>
      </c>
      <c r="C46" s="16" t="s">
        <v>18</v>
      </c>
      <c r="D46" s="16" t="s">
        <v>92</v>
      </c>
      <c r="E46" s="16" t="s">
        <v>17</v>
      </c>
      <c r="F46" s="16" t="s">
        <v>17</v>
      </c>
      <c r="G46" s="16"/>
      <c r="H46" s="16"/>
      <c r="I46" s="16"/>
      <c r="J46" s="16"/>
      <c r="K46" s="16"/>
      <c r="L46" s="16"/>
      <c r="M46" s="17">
        <v>0</v>
      </c>
      <c r="N46" s="17">
        <v>13247833.960000001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13247833.960000001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8754513.4399999995</v>
      </c>
      <c r="AE46" s="17">
        <v>8754513.4399999995</v>
      </c>
      <c r="AF46" s="17">
        <v>8432069.8000000007</v>
      </c>
      <c r="AG46" s="9">
        <v>0</v>
      </c>
      <c r="AH46" s="9">
        <v>0</v>
      </c>
      <c r="AI46" s="9">
        <v>8432069.8000000007</v>
      </c>
      <c r="AJ46" s="9">
        <v>322443.64</v>
      </c>
      <c r="AK46" s="9">
        <v>4493320.5199999996</v>
      </c>
      <c r="AL46" s="10">
        <v>0.66082602381891564</v>
      </c>
      <c r="AM46" s="9">
        <v>4815764.16</v>
      </c>
      <c r="AN46" s="10">
        <v>0.63648667589429841</v>
      </c>
      <c r="AO46" s="9">
        <v>0</v>
      </c>
      <c r="AP46" s="3"/>
    </row>
    <row r="47" spans="1:42" ht="25.5" outlineLevel="2">
      <c r="A47" s="15" t="s">
        <v>214</v>
      </c>
      <c r="B47" s="16" t="s">
        <v>17</v>
      </c>
      <c r="C47" s="16" t="s">
        <v>18</v>
      </c>
      <c r="D47" s="16" t="s">
        <v>215</v>
      </c>
      <c r="E47" s="16" t="s">
        <v>17</v>
      </c>
      <c r="F47" s="16" t="s">
        <v>17</v>
      </c>
      <c r="G47" s="16"/>
      <c r="H47" s="16"/>
      <c r="I47" s="16"/>
      <c r="J47" s="16"/>
      <c r="K47" s="16"/>
      <c r="L47" s="16"/>
      <c r="M47" s="17">
        <v>0</v>
      </c>
      <c r="N47" s="17">
        <v>4723946.8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4723946.8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3165289</v>
      </c>
      <c r="AE47" s="17">
        <v>3165289</v>
      </c>
      <c r="AF47" s="17">
        <v>2842845.36</v>
      </c>
      <c r="AG47" s="9">
        <v>0</v>
      </c>
      <c r="AH47" s="9">
        <v>0</v>
      </c>
      <c r="AI47" s="9">
        <v>2842845.36</v>
      </c>
      <c r="AJ47" s="9">
        <v>322443.64</v>
      </c>
      <c r="AK47" s="9">
        <v>1558657.8</v>
      </c>
      <c r="AL47" s="10">
        <v>0.67005178805146581</v>
      </c>
      <c r="AM47" s="9">
        <v>1881101.44</v>
      </c>
      <c r="AN47" s="10">
        <v>0.60179453333386401</v>
      </c>
      <c r="AO47" s="9">
        <v>0</v>
      </c>
      <c r="AP47" s="3"/>
    </row>
    <row r="48" spans="1:42" outlineLevel="2">
      <c r="A48" s="15" t="s">
        <v>173</v>
      </c>
      <c r="B48" s="16" t="s">
        <v>17</v>
      </c>
      <c r="C48" s="16" t="s">
        <v>18</v>
      </c>
      <c r="D48" s="16" t="s">
        <v>216</v>
      </c>
      <c r="E48" s="16" t="s">
        <v>17</v>
      </c>
      <c r="F48" s="16" t="s">
        <v>17</v>
      </c>
      <c r="G48" s="16"/>
      <c r="H48" s="16"/>
      <c r="I48" s="16"/>
      <c r="J48" s="16"/>
      <c r="K48" s="16"/>
      <c r="L48" s="16"/>
      <c r="M48" s="17">
        <v>0</v>
      </c>
      <c r="N48" s="17">
        <v>17348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17348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17348</v>
      </c>
      <c r="AE48" s="17">
        <v>17348</v>
      </c>
      <c r="AF48" s="17">
        <v>17348</v>
      </c>
      <c r="AG48" s="9">
        <v>0</v>
      </c>
      <c r="AH48" s="9">
        <v>0</v>
      </c>
      <c r="AI48" s="9">
        <v>17348</v>
      </c>
      <c r="AJ48" s="9">
        <v>0</v>
      </c>
      <c r="AK48" s="9">
        <v>0</v>
      </c>
      <c r="AL48" s="10">
        <v>1</v>
      </c>
      <c r="AM48" s="9">
        <v>0</v>
      </c>
      <c r="AN48" s="10">
        <v>1</v>
      </c>
      <c r="AO48" s="9">
        <v>0</v>
      </c>
      <c r="AP48" s="3"/>
    </row>
    <row r="49" spans="1:42" ht="38.25" outlineLevel="2">
      <c r="A49" s="15" t="s">
        <v>217</v>
      </c>
      <c r="B49" s="16" t="s">
        <v>17</v>
      </c>
      <c r="C49" s="16" t="s">
        <v>18</v>
      </c>
      <c r="D49" s="16" t="s">
        <v>218</v>
      </c>
      <c r="E49" s="16" t="s">
        <v>17</v>
      </c>
      <c r="F49" s="16" t="s">
        <v>17</v>
      </c>
      <c r="G49" s="16"/>
      <c r="H49" s="16"/>
      <c r="I49" s="16"/>
      <c r="J49" s="16"/>
      <c r="K49" s="16"/>
      <c r="L49" s="16"/>
      <c r="M49" s="17">
        <v>0</v>
      </c>
      <c r="N49" s="17">
        <v>163410.16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163410.16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163383.44</v>
      </c>
      <c r="AE49" s="17">
        <v>163383.44</v>
      </c>
      <c r="AF49" s="17">
        <v>163383.44</v>
      </c>
      <c r="AG49" s="9">
        <v>0</v>
      </c>
      <c r="AH49" s="9">
        <v>0</v>
      </c>
      <c r="AI49" s="9">
        <v>163383.44</v>
      </c>
      <c r="AJ49" s="9">
        <v>0</v>
      </c>
      <c r="AK49" s="9">
        <v>26.72</v>
      </c>
      <c r="AL49" s="10">
        <v>0.99983648507534661</v>
      </c>
      <c r="AM49" s="9">
        <v>26.72</v>
      </c>
      <c r="AN49" s="10">
        <v>0.99983648507534661</v>
      </c>
      <c r="AO49" s="9">
        <v>0</v>
      </c>
      <c r="AP49" s="3"/>
    </row>
    <row r="50" spans="1:42" outlineLevel="2">
      <c r="A50" s="15" t="s">
        <v>173</v>
      </c>
      <c r="B50" s="16" t="s">
        <v>17</v>
      </c>
      <c r="C50" s="16" t="s">
        <v>18</v>
      </c>
      <c r="D50" s="16" t="s">
        <v>219</v>
      </c>
      <c r="E50" s="16" t="s">
        <v>17</v>
      </c>
      <c r="F50" s="16" t="s">
        <v>17</v>
      </c>
      <c r="G50" s="16"/>
      <c r="H50" s="16"/>
      <c r="I50" s="16"/>
      <c r="J50" s="16"/>
      <c r="K50" s="16"/>
      <c r="L50" s="16"/>
      <c r="M50" s="17">
        <v>0</v>
      </c>
      <c r="N50" s="17">
        <v>6093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6093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6093</v>
      </c>
      <c r="AE50" s="17">
        <v>6093</v>
      </c>
      <c r="AF50" s="17">
        <v>6093</v>
      </c>
      <c r="AG50" s="9">
        <v>0</v>
      </c>
      <c r="AH50" s="9">
        <v>0</v>
      </c>
      <c r="AI50" s="9">
        <v>6093</v>
      </c>
      <c r="AJ50" s="9">
        <v>0</v>
      </c>
      <c r="AK50" s="9">
        <v>0</v>
      </c>
      <c r="AL50" s="10">
        <v>1</v>
      </c>
      <c r="AM50" s="9">
        <v>0</v>
      </c>
      <c r="AN50" s="10">
        <v>1</v>
      </c>
      <c r="AO50" s="9">
        <v>0</v>
      </c>
      <c r="AP50" s="3"/>
    </row>
    <row r="51" spans="1:42" ht="51" outlineLevel="2">
      <c r="A51" s="15" t="s">
        <v>175</v>
      </c>
      <c r="B51" s="16" t="s">
        <v>17</v>
      </c>
      <c r="C51" s="16" t="s">
        <v>18</v>
      </c>
      <c r="D51" s="16" t="s">
        <v>220</v>
      </c>
      <c r="E51" s="16" t="s">
        <v>17</v>
      </c>
      <c r="F51" s="16" t="s">
        <v>17</v>
      </c>
      <c r="G51" s="16"/>
      <c r="H51" s="16"/>
      <c r="I51" s="16"/>
      <c r="J51" s="16"/>
      <c r="K51" s="16"/>
      <c r="L51" s="16"/>
      <c r="M51" s="17">
        <v>0</v>
      </c>
      <c r="N51" s="17">
        <v>5681200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5681200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3383000</v>
      </c>
      <c r="AE51" s="17">
        <v>3383000</v>
      </c>
      <c r="AF51" s="17">
        <v>3383000</v>
      </c>
      <c r="AG51" s="9">
        <v>0</v>
      </c>
      <c r="AH51" s="9">
        <v>0</v>
      </c>
      <c r="AI51" s="9">
        <v>3383000</v>
      </c>
      <c r="AJ51" s="9">
        <v>0</v>
      </c>
      <c r="AK51" s="9">
        <v>2298200</v>
      </c>
      <c r="AL51" s="10">
        <v>0.59547278743927334</v>
      </c>
      <c r="AM51" s="9">
        <v>2298200</v>
      </c>
      <c r="AN51" s="10">
        <v>0.59547278743927334</v>
      </c>
      <c r="AO51" s="9">
        <v>0</v>
      </c>
      <c r="AP51" s="3"/>
    </row>
    <row r="52" spans="1:42" ht="25.5" outlineLevel="2">
      <c r="A52" s="15" t="s">
        <v>178</v>
      </c>
      <c r="B52" s="16" t="s">
        <v>17</v>
      </c>
      <c r="C52" s="16" t="s">
        <v>18</v>
      </c>
      <c r="D52" s="16" t="s">
        <v>221</v>
      </c>
      <c r="E52" s="16" t="s">
        <v>17</v>
      </c>
      <c r="F52" s="16" t="s">
        <v>17</v>
      </c>
      <c r="G52" s="16"/>
      <c r="H52" s="16"/>
      <c r="I52" s="16"/>
      <c r="J52" s="16"/>
      <c r="K52" s="16"/>
      <c r="L52" s="16"/>
      <c r="M52" s="17">
        <v>0</v>
      </c>
      <c r="N52" s="17">
        <v>66090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66090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9">
        <v>0</v>
      </c>
      <c r="AH52" s="9">
        <v>0</v>
      </c>
      <c r="AI52" s="9">
        <v>0</v>
      </c>
      <c r="AJ52" s="9">
        <v>0</v>
      </c>
      <c r="AK52" s="9">
        <v>66090</v>
      </c>
      <c r="AL52" s="10">
        <v>0</v>
      </c>
      <c r="AM52" s="9">
        <v>66090</v>
      </c>
      <c r="AN52" s="10">
        <v>0</v>
      </c>
      <c r="AO52" s="9">
        <v>0</v>
      </c>
      <c r="AP52" s="3"/>
    </row>
    <row r="53" spans="1:42" ht="51" outlineLevel="2">
      <c r="A53" s="15" t="s">
        <v>175</v>
      </c>
      <c r="B53" s="16" t="s">
        <v>17</v>
      </c>
      <c r="C53" s="16" t="s">
        <v>18</v>
      </c>
      <c r="D53" s="16" t="s">
        <v>222</v>
      </c>
      <c r="E53" s="16" t="s">
        <v>17</v>
      </c>
      <c r="F53" s="16" t="s">
        <v>17</v>
      </c>
      <c r="G53" s="16"/>
      <c r="H53" s="16"/>
      <c r="I53" s="16"/>
      <c r="J53" s="16"/>
      <c r="K53" s="16"/>
      <c r="L53" s="16"/>
      <c r="M53" s="17">
        <v>0</v>
      </c>
      <c r="N53" s="17">
        <v>2589746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2589746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2019400</v>
      </c>
      <c r="AE53" s="17">
        <v>2019400</v>
      </c>
      <c r="AF53" s="17">
        <v>2019400</v>
      </c>
      <c r="AG53" s="9">
        <v>0</v>
      </c>
      <c r="AH53" s="9">
        <v>0</v>
      </c>
      <c r="AI53" s="9">
        <v>2019400</v>
      </c>
      <c r="AJ53" s="9">
        <v>0</v>
      </c>
      <c r="AK53" s="9">
        <v>570346</v>
      </c>
      <c r="AL53" s="10">
        <v>0.77976759110739047</v>
      </c>
      <c r="AM53" s="9">
        <v>570346</v>
      </c>
      <c r="AN53" s="10">
        <v>0.77976759110739047</v>
      </c>
      <c r="AO53" s="9">
        <v>0</v>
      </c>
      <c r="AP53" s="3"/>
    </row>
    <row r="54" spans="1:42" ht="51">
      <c r="A54" s="7" t="s">
        <v>95</v>
      </c>
      <c r="B54" s="8" t="s">
        <v>17</v>
      </c>
      <c r="C54" s="8" t="s">
        <v>18</v>
      </c>
      <c r="D54" s="19" t="s">
        <v>96</v>
      </c>
      <c r="E54" s="8" t="s">
        <v>17</v>
      </c>
      <c r="F54" s="8" t="s">
        <v>17</v>
      </c>
      <c r="G54" s="8"/>
      <c r="H54" s="8"/>
      <c r="I54" s="8"/>
      <c r="J54" s="8"/>
      <c r="K54" s="8"/>
      <c r="L54" s="8"/>
      <c r="M54" s="9">
        <v>0</v>
      </c>
      <c r="N54" s="9">
        <v>46922995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46922995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28090666.039999999</v>
      </c>
      <c r="AE54" s="9">
        <v>28090666.039999999</v>
      </c>
      <c r="AF54" s="9">
        <v>27370637.789999999</v>
      </c>
      <c r="AG54" s="9">
        <v>0</v>
      </c>
      <c r="AH54" s="9">
        <v>0</v>
      </c>
      <c r="AI54" s="9">
        <v>27370637.789999999</v>
      </c>
      <c r="AJ54" s="9">
        <v>720028.25</v>
      </c>
      <c r="AK54" s="9">
        <v>18832328.960000001</v>
      </c>
      <c r="AL54" s="10">
        <v>0.59865458374939617</v>
      </c>
      <c r="AM54" s="9">
        <v>19552357.210000001</v>
      </c>
      <c r="AN54" s="10">
        <v>0.5833096926144633</v>
      </c>
      <c r="AO54" s="9">
        <v>0</v>
      </c>
      <c r="AP54" s="3"/>
    </row>
    <row r="55" spans="1:42" ht="38.25" outlineLevel="1">
      <c r="A55" s="15" t="s">
        <v>223</v>
      </c>
      <c r="B55" s="16" t="s">
        <v>17</v>
      </c>
      <c r="C55" s="16" t="s">
        <v>18</v>
      </c>
      <c r="D55" s="16" t="s">
        <v>224</v>
      </c>
      <c r="E55" s="16" t="s">
        <v>17</v>
      </c>
      <c r="F55" s="16" t="s">
        <v>17</v>
      </c>
      <c r="G55" s="16"/>
      <c r="H55" s="16"/>
      <c r="I55" s="16"/>
      <c r="J55" s="16"/>
      <c r="K55" s="16"/>
      <c r="L55" s="16"/>
      <c r="M55" s="17">
        <v>0</v>
      </c>
      <c r="N55" s="17">
        <v>1096000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1096000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1035000</v>
      </c>
      <c r="AE55" s="17">
        <v>1035000</v>
      </c>
      <c r="AF55" s="17">
        <v>1035000</v>
      </c>
      <c r="AG55" s="9">
        <v>0</v>
      </c>
      <c r="AH55" s="9">
        <v>0</v>
      </c>
      <c r="AI55" s="9">
        <v>1035000</v>
      </c>
      <c r="AJ55" s="9">
        <v>0</v>
      </c>
      <c r="AK55" s="9">
        <v>61000</v>
      </c>
      <c r="AL55" s="10">
        <v>0.94434306569343063</v>
      </c>
      <c r="AM55" s="9">
        <v>61000</v>
      </c>
      <c r="AN55" s="10">
        <v>0.94434306569343063</v>
      </c>
      <c r="AO55" s="9">
        <v>0</v>
      </c>
      <c r="AP55" s="3"/>
    </row>
    <row r="56" spans="1:42" ht="25.5" outlineLevel="2">
      <c r="A56" s="15" t="s">
        <v>225</v>
      </c>
      <c r="B56" s="16" t="s">
        <v>17</v>
      </c>
      <c r="C56" s="16" t="s">
        <v>18</v>
      </c>
      <c r="D56" s="16" t="s">
        <v>226</v>
      </c>
      <c r="E56" s="16" t="s">
        <v>17</v>
      </c>
      <c r="F56" s="16" t="s">
        <v>17</v>
      </c>
      <c r="G56" s="16"/>
      <c r="H56" s="16"/>
      <c r="I56" s="16"/>
      <c r="J56" s="16"/>
      <c r="K56" s="16"/>
      <c r="L56" s="16"/>
      <c r="M56" s="17">
        <v>0</v>
      </c>
      <c r="N56" s="17">
        <v>300000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300000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300000</v>
      </c>
      <c r="AE56" s="17">
        <v>300000</v>
      </c>
      <c r="AF56" s="17">
        <v>300000</v>
      </c>
      <c r="AG56" s="9">
        <v>0</v>
      </c>
      <c r="AH56" s="9">
        <v>0</v>
      </c>
      <c r="AI56" s="9">
        <v>300000</v>
      </c>
      <c r="AJ56" s="9">
        <v>0</v>
      </c>
      <c r="AK56" s="9">
        <v>0</v>
      </c>
      <c r="AL56" s="10">
        <v>1</v>
      </c>
      <c r="AM56" s="9">
        <v>0</v>
      </c>
      <c r="AN56" s="10">
        <v>1</v>
      </c>
      <c r="AO56" s="9">
        <v>0</v>
      </c>
      <c r="AP56" s="3"/>
    </row>
    <row r="57" spans="1:42" ht="25.5" outlineLevel="2">
      <c r="A57" s="15" t="s">
        <v>227</v>
      </c>
      <c r="B57" s="16" t="s">
        <v>17</v>
      </c>
      <c r="C57" s="16" t="s">
        <v>18</v>
      </c>
      <c r="D57" s="16" t="s">
        <v>228</v>
      </c>
      <c r="E57" s="16" t="s">
        <v>17</v>
      </c>
      <c r="F57" s="16" t="s">
        <v>17</v>
      </c>
      <c r="G57" s="16"/>
      <c r="H57" s="16"/>
      <c r="I57" s="16"/>
      <c r="J57" s="16"/>
      <c r="K57" s="16"/>
      <c r="L57" s="16"/>
      <c r="M57" s="17">
        <v>0</v>
      </c>
      <c r="N57" s="17">
        <v>320000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320000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320000</v>
      </c>
      <c r="AE57" s="17">
        <v>320000</v>
      </c>
      <c r="AF57" s="17">
        <v>320000</v>
      </c>
      <c r="AG57" s="9">
        <v>0</v>
      </c>
      <c r="AH57" s="9">
        <v>0</v>
      </c>
      <c r="AI57" s="9">
        <v>320000</v>
      </c>
      <c r="AJ57" s="9">
        <v>0</v>
      </c>
      <c r="AK57" s="9">
        <v>0</v>
      </c>
      <c r="AL57" s="10">
        <v>1</v>
      </c>
      <c r="AM57" s="9">
        <v>0</v>
      </c>
      <c r="AN57" s="10">
        <v>1</v>
      </c>
      <c r="AO57" s="9">
        <v>0</v>
      </c>
      <c r="AP57" s="3"/>
    </row>
    <row r="58" spans="1:42" ht="51" outlineLevel="2">
      <c r="A58" s="15" t="s">
        <v>175</v>
      </c>
      <c r="B58" s="16" t="s">
        <v>17</v>
      </c>
      <c r="C58" s="16" t="s">
        <v>18</v>
      </c>
      <c r="D58" s="16" t="s">
        <v>229</v>
      </c>
      <c r="E58" s="16" t="s">
        <v>17</v>
      </c>
      <c r="F58" s="16" t="s">
        <v>17</v>
      </c>
      <c r="G58" s="16"/>
      <c r="H58" s="16"/>
      <c r="I58" s="16"/>
      <c r="J58" s="16"/>
      <c r="K58" s="16"/>
      <c r="L58" s="16"/>
      <c r="M58" s="17">
        <v>0</v>
      </c>
      <c r="N58" s="17">
        <v>451000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451000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400000</v>
      </c>
      <c r="AE58" s="17">
        <v>400000</v>
      </c>
      <c r="AF58" s="17">
        <v>400000</v>
      </c>
      <c r="AG58" s="9">
        <v>0</v>
      </c>
      <c r="AH58" s="9">
        <v>0</v>
      </c>
      <c r="AI58" s="9">
        <v>400000</v>
      </c>
      <c r="AJ58" s="9">
        <v>0</v>
      </c>
      <c r="AK58" s="9">
        <v>51000</v>
      </c>
      <c r="AL58" s="10">
        <v>0.88691796008869184</v>
      </c>
      <c r="AM58" s="9">
        <v>51000</v>
      </c>
      <c r="AN58" s="10">
        <v>0.88691796008869184</v>
      </c>
      <c r="AO58" s="9">
        <v>0</v>
      </c>
      <c r="AP58" s="3"/>
    </row>
    <row r="59" spans="1:42" ht="51" outlineLevel="2">
      <c r="A59" s="15" t="s">
        <v>230</v>
      </c>
      <c r="B59" s="16" t="s">
        <v>17</v>
      </c>
      <c r="C59" s="16" t="s">
        <v>18</v>
      </c>
      <c r="D59" s="16" t="s">
        <v>231</v>
      </c>
      <c r="E59" s="16" t="s">
        <v>17</v>
      </c>
      <c r="F59" s="16" t="s">
        <v>17</v>
      </c>
      <c r="G59" s="16"/>
      <c r="H59" s="16"/>
      <c r="I59" s="16"/>
      <c r="J59" s="16"/>
      <c r="K59" s="16"/>
      <c r="L59" s="16"/>
      <c r="M59" s="17">
        <v>0</v>
      </c>
      <c r="N59" s="17">
        <v>10000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10000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10000</v>
      </c>
      <c r="AE59" s="17">
        <v>10000</v>
      </c>
      <c r="AF59" s="17">
        <v>10000</v>
      </c>
      <c r="AG59" s="9">
        <v>0</v>
      </c>
      <c r="AH59" s="9">
        <v>0</v>
      </c>
      <c r="AI59" s="9">
        <v>10000</v>
      </c>
      <c r="AJ59" s="9">
        <v>0</v>
      </c>
      <c r="AK59" s="9">
        <v>0</v>
      </c>
      <c r="AL59" s="10">
        <v>1</v>
      </c>
      <c r="AM59" s="9">
        <v>0</v>
      </c>
      <c r="AN59" s="10">
        <v>1</v>
      </c>
      <c r="AO59" s="9">
        <v>0</v>
      </c>
      <c r="AP59" s="3"/>
    </row>
    <row r="60" spans="1:42" ht="25.5" outlineLevel="2">
      <c r="A60" s="15" t="s">
        <v>232</v>
      </c>
      <c r="B60" s="16" t="s">
        <v>17</v>
      </c>
      <c r="C60" s="16" t="s">
        <v>18</v>
      </c>
      <c r="D60" s="16" t="s">
        <v>233</v>
      </c>
      <c r="E60" s="16" t="s">
        <v>17</v>
      </c>
      <c r="F60" s="16" t="s">
        <v>17</v>
      </c>
      <c r="G60" s="16"/>
      <c r="H60" s="16"/>
      <c r="I60" s="16"/>
      <c r="J60" s="16"/>
      <c r="K60" s="16"/>
      <c r="L60" s="16"/>
      <c r="M60" s="17">
        <v>0</v>
      </c>
      <c r="N60" s="17">
        <v>10000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10000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9">
        <v>0</v>
      </c>
      <c r="AH60" s="9">
        <v>0</v>
      </c>
      <c r="AI60" s="9">
        <v>0</v>
      </c>
      <c r="AJ60" s="9">
        <v>0</v>
      </c>
      <c r="AK60" s="9">
        <v>10000</v>
      </c>
      <c r="AL60" s="10">
        <v>0</v>
      </c>
      <c r="AM60" s="9">
        <v>10000</v>
      </c>
      <c r="AN60" s="10">
        <v>0</v>
      </c>
      <c r="AO60" s="9">
        <v>0</v>
      </c>
      <c r="AP60" s="3"/>
    </row>
    <row r="61" spans="1:42" ht="51" outlineLevel="2">
      <c r="A61" s="15" t="s">
        <v>234</v>
      </c>
      <c r="B61" s="16" t="s">
        <v>17</v>
      </c>
      <c r="C61" s="16" t="s">
        <v>18</v>
      </c>
      <c r="D61" s="16" t="s">
        <v>235</v>
      </c>
      <c r="E61" s="16" t="s">
        <v>17</v>
      </c>
      <c r="F61" s="16" t="s">
        <v>17</v>
      </c>
      <c r="G61" s="16"/>
      <c r="H61" s="16"/>
      <c r="I61" s="16"/>
      <c r="J61" s="16"/>
      <c r="K61" s="16"/>
      <c r="L61" s="16"/>
      <c r="M61" s="17">
        <v>0</v>
      </c>
      <c r="N61" s="17">
        <v>5000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5000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5000</v>
      </c>
      <c r="AE61" s="17">
        <v>5000</v>
      </c>
      <c r="AF61" s="17">
        <v>5000</v>
      </c>
      <c r="AG61" s="9">
        <v>0</v>
      </c>
      <c r="AH61" s="9">
        <v>0</v>
      </c>
      <c r="AI61" s="9">
        <v>5000</v>
      </c>
      <c r="AJ61" s="9">
        <v>0</v>
      </c>
      <c r="AK61" s="9">
        <v>0</v>
      </c>
      <c r="AL61" s="10">
        <v>1</v>
      </c>
      <c r="AM61" s="9">
        <v>0</v>
      </c>
      <c r="AN61" s="10">
        <v>1</v>
      </c>
      <c r="AO61" s="9">
        <v>0</v>
      </c>
      <c r="AP61" s="3"/>
    </row>
    <row r="62" spans="1:42" ht="25.5" outlineLevel="1">
      <c r="A62" s="15" t="s">
        <v>97</v>
      </c>
      <c r="B62" s="16" t="s">
        <v>17</v>
      </c>
      <c r="C62" s="16" t="s">
        <v>18</v>
      </c>
      <c r="D62" s="16" t="s">
        <v>98</v>
      </c>
      <c r="E62" s="16" t="s">
        <v>17</v>
      </c>
      <c r="F62" s="16" t="s">
        <v>17</v>
      </c>
      <c r="G62" s="16"/>
      <c r="H62" s="16"/>
      <c r="I62" s="16"/>
      <c r="J62" s="16"/>
      <c r="K62" s="16"/>
      <c r="L62" s="16"/>
      <c r="M62" s="17">
        <v>0</v>
      </c>
      <c r="N62" s="17">
        <v>2987707.38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2987707.38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2537878.2200000002</v>
      </c>
      <c r="AE62" s="17">
        <v>2537878.2200000002</v>
      </c>
      <c r="AF62" s="17">
        <v>2537849.9700000002</v>
      </c>
      <c r="AG62" s="9">
        <v>0</v>
      </c>
      <c r="AH62" s="9">
        <v>0</v>
      </c>
      <c r="AI62" s="9">
        <v>2537849.9700000002</v>
      </c>
      <c r="AJ62" s="9">
        <v>28.25</v>
      </c>
      <c r="AK62" s="9">
        <v>449829.16</v>
      </c>
      <c r="AL62" s="10">
        <v>0.84944002113085115</v>
      </c>
      <c r="AM62" s="9">
        <v>449857.41</v>
      </c>
      <c r="AN62" s="10">
        <v>0.84943056572026143</v>
      </c>
      <c r="AO62" s="9">
        <v>0</v>
      </c>
      <c r="AP62" s="3"/>
    </row>
    <row r="63" spans="1:42" ht="25.5" outlineLevel="2">
      <c r="A63" s="15" t="s">
        <v>236</v>
      </c>
      <c r="B63" s="16" t="s">
        <v>17</v>
      </c>
      <c r="C63" s="16" t="s">
        <v>18</v>
      </c>
      <c r="D63" s="16" t="s">
        <v>237</v>
      </c>
      <c r="E63" s="16" t="s">
        <v>17</v>
      </c>
      <c r="F63" s="16" t="s">
        <v>17</v>
      </c>
      <c r="G63" s="16"/>
      <c r="H63" s="16"/>
      <c r="I63" s="16"/>
      <c r="J63" s="16"/>
      <c r="K63" s="16"/>
      <c r="L63" s="16"/>
      <c r="M63" s="17">
        <v>0</v>
      </c>
      <c r="N63" s="17">
        <v>2849552.38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2849552.38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2410643.2200000002</v>
      </c>
      <c r="AE63" s="17">
        <v>2410643.2200000002</v>
      </c>
      <c r="AF63" s="17">
        <v>2410614.9700000002</v>
      </c>
      <c r="AG63" s="9">
        <v>0</v>
      </c>
      <c r="AH63" s="9">
        <v>0</v>
      </c>
      <c r="AI63" s="9">
        <v>2410614.9700000002</v>
      </c>
      <c r="AJ63" s="9">
        <v>28.25</v>
      </c>
      <c r="AK63" s="9">
        <v>438909.16</v>
      </c>
      <c r="AL63" s="10">
        <v>0.84597259447464512</v>
      </c>
      <c r="AM63" s="9">
        <v>438937.41</v>
      </c>
      <c r="AN63" s="10">
        <v>0.84596268063687952</v>
      </c>
      <c r="AO63" s="9">
        <v>0</v>
      </c>
      <c r="AP63" s="3"/>
    </row>
    <row r="64" spans="1:42" ht="38.25" outlineLevel="2">
      <c r="A64" s="15" t="s">
        <v>238</v>
      </c>
      <c r="B64" s="16" t="s">
        <v>17</v>
      </c>
      <c r="C64" s="16" t="s">
        <v>18</v>
      </c>
      <c r="D64" s="16" t="s">
        <v>239</v>
      </c>
      <c r="E64" s="16" t="s">
        <v>17</v>
      </c>
      <c r="F64" s="16" t="s">
        <v>17</v>
      </c>
      <c r="G64" s="16"/>
      <c r="H64" s="16"/>
      <c r="I64" s="16"/>
      <c r="J64" s="16"/>
      <c r="K64" s="16"/>
      <c r="L64" s="16"/>
      <c r="M64" s="17">
        <v>0</v>
      </c>
      <c r="N64" s="17">
        <v>138155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138155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127235</v>
      </c>
      <c r="AE64" s="17">
        <v>127235</v>
      </c>
      <c r="AF64" s="17">
        <v>127235</v>
      </c>
      <c r="AG64" s="9">
        <v>0</v>
      </c>
      <c r="AH64" s="9">
        <v>0</v>
      </c>
      <c r="AI64" s="9">
        <v>127235</v>
      </c>
      <c r="AJ64" s="9">
        <v>0</v>
      </c>
      <c r="AK64" s="9">
        <v>10920</v>
      </c>
      <c r="AL64" s="10">
        <v>0.92095834388911002</v>
      </c>
      <c r="AM64" s="9">
        <v>10920</v>
      </c>
      <c r="AN64" s="10">
        <v>0.92095834388911002</v>
      </c>
      <c r="AO64" s="9">
        <v>0</v>
      </c>
      <c r="AP64" s="3"/>
    </row>
    <row r="65" spans="1:42" ht="25.5" outlineLevel="1">
      <c r="A65" s="15" t="s">
        <v>240</v>
      </c>
      <c r="B65" s="16" t="s">
        <v>17</v>
      </c>
      <c r="C65" s="16" t="s">
        <v>18</v>
      </c>
      <c r="D65" s="16" t="s">
        <v>241</v>
      </c>
      <c r="E65" s="16" t="s">
        <v>17</v>
      </c>
      <c r="F65" s="16" t="s">
        <v>17</v>
      </c>
      <c r="G65" s="16"/>
      <c r="H65" s="16"/>
      <c r="I65" s="16"/>
      <c r="J65" s="16"/>
      <c r="K65" s="16"/>
      <c r="L65" s="16"/>
      <c r="M65" s="17">
        <v>0</v>
      </c>
      <c r="N65" s="17">
        <v>42839287.619999997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42839287.619999997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24517787.82</v>
      </c>
      <c r="AE65" s="17">
        <v>24517787.82</v>
      </c>
      <c r="AF65" s="17">
        <v>23797787.82</v>
      </c>
      <c r="AG65" s="9">
        <v>0</v>
      </c>
      <c r="AH65" s="9">
        <v>0</v>
      </c>
      <c r="AI65" s="9">
        <v>23797787.82</v>
      </c>
      <c r="AJ65" s="9">
        <v>720000</v>
      </c>
      <c r="AK65" s="9">
        <v>18321499.800000001</v>
      </c>
      <c r="AL65" s="10">
        <v>0.57232015708294826</v>
      </c>
      <c r="AM65" s="9">
        <v>19041499.800000001</v>
      </c>
      <c r="AN65" s="10">
        <v>0.55551315491272868</v>
      </c>
      <c r="AO65" s="9">
        <v>0</v>
      </c>
      <c r="AP65" s="3"/>
    </row>
    <row r="66" spans="1:42" ht="25.5" outlineLevel="2">
      <c r="A66" s="15" t="s">
        <v>137</v>
      </c>
      <c r="B66" s="16" t="s">
        <v>17</v>
      </c>
      <c r="C66" s="16" t="s">
        <v>18</v>
      </c>
      <c r="D66" s="16" t="s">
        <v>242</v>
      </c>
      <c r="E66" s="16" t="s">
        <v>17</v>
      </c>
      <c r="F66" s="16" t="s">
        <v>17</v>
      </c>
      <c r="G66" s="16"/>
      <c r="H66" s="16"/>
      <c r="I66" s="16"/>
      <c r="J66" s="16"/>
      <c r="K66" s="16"/>
      <c r="L66" s="16"/>
      <c r="M66" s="17">
        <v>0</v>
      </c>
      <c r="N66" s="17">
        <v>4451799.8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4451799.8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9">
        <v>0</v>
      </c>
      <c r="AH66" s="9">
        <v>0</v>
      </c>
      <c r="AI66" s="9">
        <v>0</v>
      </c>
      <c r="AJ66" s="9">
        <v>0</v>
      </c>
      <c r="AK66" s="9">
        <v>4451799.8</v>
      </c>
      <c r="AL66" s="10">
        <v>0</v>
      </c>
      <c r="AM66" s="9">
        <v>4451799.8</v>
      </c>
      <c r="AN66" s="10">
        <v>0</v>
      </c>
      <c r="AO66" s="9">
        <v>0</v>
      </c>
      <c r="AP66" s="3"/>
    </row>
    <row r="67" spans="1:42" outlineLevel="2">
      <c r="A67" s="15" t="s">
        <v>173</v>
      </c>
      <c r="B67" s="16" t="s">
        <v>17</v>
      </c>
      <c r="C67" s="16" t="s">
        <v>18</v>
      </c>
      <c r="D67" s="16" t="s">
        <v>243</v>
      </c>
      <c r="E67" s="16" t="s">
        <v>17</v>
      </c>
      <c r="F67" s="16" t="s">
        <v>17</v>
      </c>
      <c r="G67" s="16"/>
      <c r="H67" s="16"/>
      <c r="I67" s="16"/>
      <c r="J67" s="16"/>
      <c r="K67" s="16"/>
      <c r="L67" s="16"/>
      <c r="M67" s="17">
        <v>0</v>
      </c>
      <c r="N67" s="17">
        <v>578817.01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578817.01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578817.01</v>
      </c>
      <c r="AE67" s="17">
        <v>578817.01</v>
      </c>
      <c r="AF67" s="17">
        <v>578817.01</v>
      </c>
      <c r="AG67" s="9">
        <v>0</v>
      </c>
      <c r="AH67" s="9">
        <v>0</v>
      </c>
      <c r="AI67" s="9">
        <v>578817.01</v>
      </c>
      <c r="AJ67" s="9">
        <v>0</v>
      </c>
      <c r="AK67" s="9">
        <v>0</v>
      </c>
      <c r="AL67" s="10">
        <v>1</v>
      </c>
      <c r="AM67" s="9">
        <v>0</v>
      </c>
      <c r="AN67" s="10">
        <v>1</v>
      </c>
      <c r="AO67" s="9">
        <v>0</v>
      </c>
      <c r="AP67" s="3"/>
    </row>
    <row r="68" spans="1:42" ht="51" outlineLevel="2">
      <c r="A68" s="15" t="s">
        <v>175</v>
      </c>
      <c r="B68" s="16" t="s">
        <v>17</v>
      </c>
      <c r="C68" s="16" t="s">
        <v>18</v>
      </c>
      <c r="D68" s="16" t="s">
        <v>244</v>
      </c>
      <c r="E68" s="16" t="s">
        <v>17</v>
      </c>
      <c r="F68" s="16" t="s">
        <v>17</v>
      </c>
      <c r="G68" s="16"/>
      <c r="H68" s="16"/>
      <c r="I68" s="16"/>
      <c r="J68" s="16"/>
      <c r="K68" s="16"/>
      <c r="L68" s="16"/>
      <c r="M68" s="17">
        <v>0</v>
      </c>
      <c r="N68" s="17">
        <v>13915800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13915800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8600000</v>
      </c>
      <c r="AE68" s="17">
        <v>8600000</v>
      </c>
      <c r="AF68" s="17">
        <v>8230000</v>
      </c>
      <c r="AG68" s="9">
        <v>0</v>
      </c>
      <c r="AH68" s="9">
        <v>0</v>
      </c>
      <c r="AI68" s="9">
        <v>8230000</v>
      </c>
      <c r="AJ68" s="9">
        <v>370000</v>
      </c>
      <c r="AK68" s="9">
        <v>5315800</v>
      </c>
      <c r="AL68" s="10">
        <v>0.61800255824314809</v>
      </c>
      <c r="AM68" s="9">
        <v>5685800</v>
      </c>
      <c r="AN68" s="10">
        <v>0.59141407608617547</v>
      </c>
      <c r="AO68" s="9">
        <v>0</v>
      </c>
      <c r="AP68" s="3"/>
    </row>
    <row r="69" spans="1:42" outlineLevel="2">
      <c r="A69" s="15" t="s">
        <v>173</v>
      </c>
      <c r="B69" s="16" t="s">
        <v>17</v>
      </c>
      <c r="C69" s="16" t="s">
        <v>18</v>
      </c>
      <c r="D69" s="16" t="s">
        <v>245</v>
      </c>
      <c r="E69" s="16" t="s">
        <v>17</v>
      </c>
      <c r="F69" s="16" t="s">
        <v>17</v>
      </c>
      <c r="G69" s="16"/>
      <c r="H69" s="16"/>
      <c r="I69" s="16"/>
      <c r="J69" s="16"/>
      <c r="K69" s="16"/>
      <c r="L69" s="16"/>
      <c r="M69" s="17">
        <v>0</v>
      </c>
      <c r="N69" s="17">
        <v>13970.81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13970.81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0</v>
      </c>
      <c r="AD69" s="17">
        <v>13970.81</v>
      </c>
      <c r="AE69" s="17">
        <v>13970.81</v>
      </c>
      <c r="AF69" s="17">
        <v>13970.81</v>
      </c>
      <c r="AG69" s="9">
        <v>0</v>
      </c>
      <c r="AH69" s="9">
        <v>0</v>
      </c>
      <c r="AI69" s="9">
        <v>13970.81</v>
      </c>
      <c r="AJ69" s="9">
        <v>0</v>
      </c>
      <c r="AK69" s="9">
        <v>0</v>
      </c>
      <c r="AL69" s="10">
        <v>1</v>
      </c>
      <c r="AM69" s="9">
        <v>0</v>
      </c>
      <c r="AN69" s="10">
        <v>1</v>
      </c>
      <c r="AO69" s="9">
        <v>0</v>
      </c>
      <c r="AP69" s="3"/>
    </row>
    <row r="70" spans="1:42" ht="51" outlineLevel="2">
      <c r="A70" s="15" t="s">
        <v>175</v>
      </c>
      <c r="B70" s="16" t="s">
        <v>17</v>
      </c>
      <c r="C70" s="16" t="s">
        <v>18</v>
      </c>
      <c r="D70" s="16" t="s">
        <v>246</v>
      </c>
      <c r="E70" s="16" t="s">
        <v>17</v>
      </c>
      <c r="F70" s="16" t="s">
        <v>17</v>
      </c>
      <c r="G70" s="16"/>
      <c r="H70" s="16"/>
      <c r="I70" s="16"/>
      <c r="J70" s="16"/>
      <c r="K70" s="16"/>
      <c r="L70" s="16"/>
      <c r="M70" s="17">
        <v>0</v>
      </c>
      <c r="N70" s="17">
        <v>23878900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23878900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15325000</v>
      </c>
      <c r="AE70" s="17">
        <v>15325000</v>
      </c>
      <c r="AF70" s="17">
        <v>14975000</v>
      </c>
      <c r="AG70" s="9">
        <v>0</v>
      </c>
      <c r="AH70" s="9">
        <v>0</v>
      </c>
      <c r="AI70" s="9">
        <v>14975000</v>
      </c>
      <c r="AJ70" s="9">
        <v>350000</v>
      </c>
      <c r="AK70" s="9">
        <v>8553900</v>
      </c>
      <c r="AL70" s="10">
        <v>0.64177998148993465</v>
      </c>
      <c r="AM70" s="9">
        <v>8903900</v>
      </c>
      <c r="AN70" s="10">
        <v>0.6271226899061515</v>
      </c>
      <c r="AO70" s="9">
        <v>0</v>
      </c>
      <c r="AP70" s="3"/>
    </row>
    <row r="71" spans="1:42" ht="25.5">
      <c r="A71" s="7" t="s">
        <v>30</v>
      </c>
      <c r="B71" s="8" t="s">
        <v>17</v>
      </c>
      <c r="C71" s="8" t="s">
        <v>18</v>
      </c>
      <c r="D71" s="19" t="s">
        <v>31</v>
      </c>
      <c r="E71" s="8" t="s">
        <v>17</v>
      </c>
      <c r="F71" s="8" t="s">
        <v>17</v>
      </c>
      <c r="G71" s="8"/>
      <c r="H71" s="8"/>
      <c r="I71" s="8"/>
      <c r="J71" s="8"/>
      <c r="K71" s="8"/>
      <c r="L71" s="8"/>
      <c r="M71" s="9">
        <v>0</v>
      </c>
      <c r="N71" s="9">
        <f>N72+N76+N84+N87+N89</f>
        <v>148615067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153023091.69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100134367</v>
      </c>
      <c r="AE71" s="9">
        <v>100134367</v>
      </c>
      <c r="AF71" s="9">
        <f>AF72+AF76+AF84+AF87+AF89</f>
        <v>100103458.76000001</v>
      </c>
      <c r="AG71" s="9">
        <v>0</v>
      </c>
      <c r="AH71" s="9">
        <v>0</v>
      </c>
      <c r="AI71" s="9">
        <v>104511483.45</v>
      </c>
      <c r="AJ71" s="9">
        <v>-4377116.45</v>
      </c>
      <c r="AK71" s="9">
        <v>52888724.689999998</v>
      </c>
      <c r="AL71" s="10">
        <v>0.65437422479253005</v>
      </c>
      <c r="AM71" s="9">
        <v>48511608.240000002</v>
      </c>
      <c r="AN71" s="10">
        <v>0.6829785119080154</v>
      </c>
      <c r="AO71" s="9">
        <v>0</v>
      </c>
      <c r="AP71" s="3"/>
    </row>
    <row r="72" spans="1:42" ht="25.5" outlineLevel="1">
      <c r="A72" s="15" t="s">
        <v>247</v>
      </c>
      <c r="B72" s="16" t="s">
        <v>17</v>
      </c>
      <c r="C72" s="16" t="s">
        <v>18</v>
      </c>
      <c r="D72" s="16" t="s">
        <v>248</v>
      </c>
      <c r="E72" s="16" t="s">
        <v>17</v>
      </c>
      <c r="F72" s="16" t="s">
        <v>17</v>
      </c>
      <c r="G72" s="16"/>
      <c r="H72" s="16"/>
      <c r="I72" s="16"/>
      <c r="J72" s="16"/>
      <c r="K72" s="16"/>
      <c r="L72" s="16"/>
      <c r="M72" s="17">
        <v>0</v>
      </c>
      <c r="N72" s="17">
        <v>23679927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23679927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15579427</v>
      </c>
      <c r="AE72" s="17">
        <v>15579427</v>
      </c>
      <c r="AF72" s="17">
        <v>15579427</v>
      </c>
      <c r="AG72" s="9">
        <v>0</v>
      </c>
      <c r="AH72" s="9">
        <v>0</v>
      </c>
      <c r="AI72" s="9">
        <v>15579427</v>
      </c>
      <c r="AJ72" s="9">
        <v>0</v>
      </c>
      <c r="AK72" s="9">
        <v>8100500</v>
      </c>
      <c r="AL72" s="10">
        <v>0.65791701976108286</v>
      </c>
      <c r="AM72" s="9">
        <v>8100500</v>
      </c>
      <c r="AN72" s="10">
        <v>0.65791701976108286</v>
      </c>
      <c r="AO72" s="9">
        <v>0</v>
      </c>
      <c r="AP72" s="3"/>
    </row>
    <row r="73" spans="1:42" outlineLevel="2">
      <c r="A73" s="15" t="s">
        <v>173</v>
      </c>
      <c r="B73" s="16" t="s">
        <v>17</v>
      </c>
      <c r="C73" s="16" t="s">
        <v>18</v>
      </c>
      <c r="D73" s="16" t="s">
        <v>249</v>
      </c>
      <c r="E73" s="16" t="s">
        <v>17</v>
      </c>
      <c r="F73" s="16" t="s">
        <v>17</v>
      </c>
      <c r="G73" s="16"/>
      <c r="H73" s="16"/>
      <c r="I73" s="16"/>
      <c r="J73" s="16"/>
      <c r="K73" s="16"/>
      <c r="L73" s="16"/>
      <c r="M73" s="17">
        <v>0</v>
      </c>
      <c r="N73" s="17">
        <v>75427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75427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75427</v>
      </c>
      <c r="AE73" s="17">
        <v>75427</v>
      </c>
      <c r="AF73" s="17">
        <v>75427</v>
      </c>
      <c r="AG73" s="9">
        <v>0</v>
      </c>
      <c r="AH73" s="9">
        <v>0</v>
      </c>
      <c r="AI73" s="9">
        <v>75427</v>
      </c>
      <c r="AJ73" s="9">
        <v>0</v>
      </c>
      <c r="AK73" s="9">
        <v>0</v>
      </c>
      <c r="AL73" s="10">
        <v>1</v>
      </c>
      <c r="AM73" s="9">
        <v>0</v>
      </c>
      <c r="AN73" s="10">
        <v>1</v>
      </c>
      <c r="AO73" s="9">
        <v>0</v>
      </c>
      <c r="AP73" s="3"/>
    </row>
    <row r="74" spans="1:42" ht="25.5" outlineLevel="2">
      <c r="A74" s="15" t="s">
        <v>250</v>
      </c>
      <c r="B74" s="16" t="s">
        <v>17</v>
      </c>
      <c r="C74" s="16" t="s">
        <v>18</v>
      </c>
      <c r="D74" s="16" t="s">
        <v>251</v>
      </c>
      <c r="E74" s="16" t="s">
        <v>17</v>
      </c>
      <c r="F74" s="16" t="s">
        <v>17</v>
      </c>
      <c r="G74" s="16"/>
      <c r="H74" s="16"/>
      <c r="I74" s="16"/>
      <c r="J74" s="16"/>
      <c r="K74" s="16"/>
      <c r="L74" s="16"/>
      <c r="M74" s="17">
        <v>0</v>
      </c>
      <c r="N74" s="17">
        <v>680000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680000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680000</v>
      </c>
      <c r="AE74" s="17">
        <v>680000</v>
      </c>
      <c r="AF74" s="17">
        <v>680000</v>
      </c>
      <c r="AG74" s="9">
        <v>0</v>
      </c>
      <c r="AH74" s="9">
        <v>0</v>
      </c>
      <c r="AI74" s="9">
        <v>680000</v>
      </c>
      <c r="AJ74" s="9">
        <v>0</v>
      </c>
      <c r="AK74" s="9">
        <v>0</v>
      </c>
      <c r="AL74" s="10">
        <v>1</v>
      </c>
      <c r="AM74" s="9">
        <v>0</v>
      </c>
      <c r="AN74" s="10">
        <v>1</v>
      </c>
      <c r="AO74" s="9">
        <v>0</v>
      </c>
      <c r="AP74" s="3"/>
    </row>
    <row r="75" spans="1:42" ht="51" outlineLevel="2">
      <c r="A75" s="15" t="s">
        <v>175</v>
      </c>
      <c r="B75" s="16" t="s">
        <v>17</v>
      </c>
      <c r="C75" s="16" t="s">
        <v>18</v>
      </c>
      <c r="D75" s="16" t="s">
        <v>252</v>
      </c>
      <c r="E75" s="16" t="s">
        <v>17</v>
      </c>
      <c r="F75" s="16" t="s">
        <v>17</v>
      </c>
      <c r="G75" s="16"/>
      <c r="H75" s="16"/>
      <c r="I75" s="16"/>
      <c r="J75" s="16"/>
      <c r="K75" s="16"/>
      <c r="L75" s="16"/>
      <c r="M75" s="17">
        <v>0</v>
      </c>
      <c r="N75" s="17">
        <v>22924500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22924500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14824000</v>
      </c>
      <c r="AE75" s="17">
        <v>14824000</v>
      </c>
      <c r="AF75" s="17">
        <v>14824000</v>
      </c>
      <c r="AG75" s="9">
        <v>0</v>
      </c>
      <c r="AH75" s="9">
        <v>0</v>
      </c>
      <c r="AI75" s="9">
        <v>14824000</v>
      </c>
      <c r="AJ75" s="9">
        <v>0</v>
      </c>
      <c r="AK75" s="9">
        <v>8100500</v>
      </c>
      <c r="AL75" s="10">
        <v>0.64664441972562103</v>
      </c>
      <c r="AM75" s="9">
        <v>8100500</v>
      </c>
      <c r="AN75" s="10">
        <v>0.64664441972562103</v>
      </c>
      <c r="AO75" s="9">
        <v>0</v>
      </c>
      <c r="AP75" s="3"/>
    </row>
    <row r="76" spans="1:42" ht="38.25" outlineLevel="1">
      <c r="A76" s="15" t="s">
        <v>32</v>
      </c>
      <c r="B76" s="16" t="s">
        <v>17</v>
      </c>
      <c r="C76" s="16" t="s">
        <v>18</v>
      </c>
      <c r="D76" s="16" t="s">
        <v>33</v>
      </c>
      <c r="E76" s="16" t="s">
        <v>17</v>
      </c>
      <c r="F76" s="16" t="s">
        <v>17</v>
      </c>
      <c r="G76" s="16"/>
      <c r="H76" s="16"/>
      <c r="I76" s="16"/>
      <c r="J76" s="16"/>
      <c r="K76" s="16"/>
      <c r="L76" s="16"/>
      <c r="M76" s="17">
        <v>0</v>
      </c>
      <c r="N76" s="17">
        <f>N77+N78+N79+N80+N81+N82+N83</f>
        <v>73626470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78034494.689999998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49435570</v>
      </c>
      <c r="AE76" s="17">
        <v>49435570</v>
      </c>
      <c r="AF76" s="17">
        <f>AF77+AF78+AF79+AF80+AF81+AF82+AF83</f>
        <v>49440410.5</v>
      </c>
      <c r="AG76" s="9">
        <v>0</v>
      </c>
      <c r="AH76" s="9">
        <v>0</v>
      </c>
      <c r="AI76" s="9">
        <v>53848435.189999998</v>
      </c>
      <c r="AJ76" s="9">
        <v>-4412865.1900000004</v>
      </c>
      <c r="AK76" s="9">
        <v>28598924.690000001</v>
      </c>
      <c r="AL76" s="10">
        <v>0.63350919611112821</v>
      </c>
      <c r="AM76" s="9">
        <v>24186059.5</v>
      </c>
      <c r="AN76" s="10">
        <v>0.69005938212220641</v>
      </c>
      <c r="AO76" s="9">
        <v>0</v>
      </c>
      <c r="AP76" s="3"/>
    </row>
    <row r="77" spans="1:42" outlineLevel="2">
      <c r="A77" s="15" t="s">
        <v>173</v>
      </c>
      <c r="B77" s="16" t="s">
        <v>17</v>
      </c>
      <c r="C77" s="16" t="s">
        <v>18</v>
      </c>
      <c r="D77" s="16" t="s">
        <v>253</v>
      </c>
      <c r="E77" s="16" t="s">
        <v>17</v>
      </c>
      <c r="F77" s="16" t="s">
        <v>17</v>
      </c>
      <c r="G77" s="16"/>
      <c r="H77" s="16"/>
      <c r="I77" s="16"/>
      <c r="J77" s="16"/>
      <c r="K77" s="16"/>
      <c r="L77" s="16"/>
      <c r="M77" s="17">
        <v>0</v>
      </c>
      <c r="N77" s="17">
        <v>15105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15105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15105</v>
      </c>
      <c r="AE77" s="17">
        <v>15105</v>
      </c>
      <c r="AF77" s="17">
        <v>0</v>
      </c>
      <c r="AG77" s="9">
        <v>0</v>
      </c>
      <c r="AH77" s="9">
        <v>0</v>
      </c>
      <c r="AI77" s="9">
        <v>0</v>
      </c>
      <c r="AJ77" s="9">
        <v>15105</v>
      </c>
      <c r="AK77" s="9">
        <v>0</v>
      </c>
      <c r="AL77" s="10">
        <v>1</v>
      </c>
      <c r="AM77" s="9">
        <v>15105</v>
      </c>
      <c r="AN77" s="10">
        <v>0</v>
      </c>
      <c r="AO77" s="9">
        <v>0</v>
      </c>
      <c r="AP77" s="3"/>
    </row>
    <row r="78" spans="1:42" ht="51" outlineLevel="2">
      <c r="A78" s="15" t="s">
        <v>175</v>
      </c>
      <c r="B78" s="16" t="s">
        <v>17</v>
      </c>
      <c r="C78" s="16" t="s">
        <v>18</v>
      </c>
      <c r="D78" s="16" t="s">
        <v>254</v>
      </c>
      <c r="E78" s="16" t="s">
        <v>17</v>
      </c>
      <c r="F78" s="16" t="s">
        <v>17</v>
      </c>
      <c r="G78" s="16"/>
      <c r="H78" s="16"/>
      <c r="I78" s="16"/>
      <c r="J78" s="16"/>
      <c r="K78" s="16"/>
      <c r="L78" s="16"/>
      <c r="M78" s="17">
        <v>0</v>
      </c>
      <c r="N78" s="17">
        <v>23178600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23178600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15020000</v>
      </c>
      <c r="AE78" s="17">
        <v>15020000</v>
      </c>
      <c r="AF78" s="17">
        <v>15020000</v>
      </c>
      <c r="AG78" s="9">
        <v>0</v>
      </c>
      <c r="AH78" s="9">
        <v>0</v>
      </c>
      <c r="AI78" s="9">
        <v>15020000</v>
      </c>
      <c r="AJ78" s="9">
        <v>0</v>
      </c>
      <c r="AK78" s="9">
        <v>8158600</v>
      </c>
      <c r="AL78" s="10">
        <v>0.64801152787485006</v>
      </c>
      <c r="AM78" s="9">
        <v>8158600</v>
      </c>
      <c r="AN78" s="10">
        <v>0.64801152787485006</v>
      </c>
      <c r="AO78" s="9">
        <v>0</v>
      </c>
      <c r="AP78" s="3"/>
    </row>
    <row r="79" spans="1:42" ht="63.75" outlineLevel="2">
      <c r="A79" s="15" t="s">
        <v>34</v>
      </c>
      <c r="B79" s="16" t="s">
        <v>17</v>
      </c>
      <c r="C79" s="16" t="s">
        <v>18</v>
      </c>
      <c r="D79" s="16" t="s">
        <v>35</v>
      </c>
      <c r="E79" s="16" t="s">
        <v>17</v>
      </c>
      <c r="F79" s="16" t="s">
        <v>17</v>
      </c>
      <c r="G79" s="16"/>
      <c r="H79" s="16"/>
      <c r="I79" s="16"/>
      <c r="J79" s="16"/>
      <c r="K79" s="16"/>
      <c r="L79" s="16"/>
      <c r="M79" s="17">
        <v>0</v>
      </c>
      <c r="N79" s="17">
        <v>55000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4463024.6900000004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44525.5</v>
      </c>
      <c r="AG79" s="9">
        <v>0</v>
      </c>
      <c r="AH79" s="9">
        <v>0</v>
      </c>
      <c r="AI79" s="9">
        <v>4452550.1900000004</v>
      </c>
      <c r="AJ79" s="9">
        <v>-4452550.1900000004</v>
      </c>
      <c r="AK79" s="9">
        <v>4463024.6900000004</v>
      </c>
      <c r="AL79" s="10">
        <v>0</v>
      </c>
      <c r="AM79" s="9">
        <v>10474.5</v>
      </c>
      <c r="AN79" s="10">
        <v>0.99765304905808172</v>
      </c>
      <c r="AO79" s="9">
        <v>0</v>
      </c>
      <c r="AP79" s="3"/>
    </row>
    <row r="80" spans="1:42" outlineLevel="2">
      <c r="A80" s="15" t="s">
        <v>173</v>
      </c>
      <c r="B80" s="16" t="s">
        <v>17</v>
      </c>
      <c r="C80" s="16" t="s">
        <v>18</v>
      </c>
      <c r="D80" s="16" t="s">
        <v>255</v>
      </c>
      <c r="E80" s="16" t="s">
        <v>17</v>
      </c>
      <c r="F80" s="16" t="s">
        <v>17</v>
      </c>
      <c r="G80" s="16"/>
      <c r="H80" s="16"/>
      <c r="I80" s="16"/>
      <c r="J80" s="16"/>
      <c r="K80" s="16"/>
      <c r="L80" s="16"/>
      <c r="M80" s="17">
        <v>0</v>
      </c>
      <c r="N80" s="17">
        <v>167965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167965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167965</v>
      </c>
      <c r="AE80" s="17">
        <v>167965</v>
      </c>
      <c r="AF80" s="17">
        <v>167965</v>
      </c>
      <c r="AG80" s="9">
        <v>0</v>
      </c>
      <c r="AH80" s="9">
        <v>0</v>
      </c>
      <c r="AI80" s="9">
        <v>167965</v>
      </c>
      <c r="AJ80" s="9">
        <v>0</v>
      </c>
      <c r="AK80" s="9">
        <v>0</v>
      </c>
      <c r="AL80" s="10">
        <v>1</v>
      </c>
      <c r="AM80" s="9">
        <v>0</v>
      </c>
      <c r="AN80" s="10">
        <v>1</v>
      </c>
      <c r="AO80" s="9">
        <v>0</v>
      </c>
      <c r="AP80" s="3"/>
    </row>
    <row r="81" spans="1:42" ht="38.25" outlineLevel="2">
      <c r="A81" s="15" t="s">
        <v>256</v>
      </c>
      <c r="B81" s="16" t="s">
        <v>17</v>
      </c>
      <c r="C81" s="16" t="s">
        <v>18</v>
      </c>
      <c r="D81" s="16" t="s">
        <v>257</v>
      </c>
      <c r="E81" s="16" t="s">
        <v>17</v>
      </c>
      <c r="F81" s="16" t="s">
        <v>17</v>
      </c>
      <c r="G81" s="16"/>
      <c r="H81" s="16"/>
      <c r="I81" s="16"/>
      <c r="J81" s="16"/>
      <c r="K81" s="16"/>
      <c r="L81" s="16"/>
      <c r="M81" s="17">
        <v>0</v>
      </c>
      <c r="N81" s="17">
        <v>708500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708500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380500</v>
      </c>
      <c r="AE81" s="17">
        <v>380500</v>
      </c>
      <c r="AF81" s="17">
        <v>363920</v>
      </c>
      <c r="AG81" s="9">
        <v>0</v>
      </c>
      <c r="AH81" s="9">
        <v>0</v>
      </c>
      <c r="AI81" s="9">
        <v>363920</v>
      </c>
      <c r="AJ81" s="9">
        <v>16580</v>
      </c>
      <c r="AK81" s="9">
        <v>328000</v>
      </c>
      <c r="AL81" s="10">
        <v>0.53705010585744528</v>
      </c>
      <c r="AM81" s="9">
        <v>344580</v>
      </c>
      <c r="AN81" s="10">
        <v>0.51364855328158077</v>
      </c>
      <c r="AO81" s="9">
        <v>0</v>
      </c>
      <c r="AP81" s="3"/>
    </row>
    <row r="82" spans="1:42" ht="38.25" outlineLevel="2">
      <c r="A82" s="15" t="s">
        <v>258</v>
      </c>
      <c r="B82" s="16" t="s">
        <v>17</v>
      </c>
      <c r="C82" s="16" t="s">
        <v>18</v>
      </c>
      <c r="D82" s="16" t="s">
        <v>259</v>
      </c>
      <c r="E82" s="16" t="s">
        <v>17</v>
      </c>
      <c r="F82" s="16" t="s">
        <v>17</v>
      </c>
      <c r="G82" s="16"/>
      <c r="H82" s="16"/>
      <c r="I82" s="16"/>
      <c r="J82" s="16"/>
      <c r="K82" s="16"/>
      <c r="L82" s="16"/>
      <c r="M82" s="17">
        <v>0</v>
      </c>
      <c r="N82" s="17">
        <v>584000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584000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152000</v>
      </c>
      <c r="AE82" s="17">
        <v>152000</v>
      </c>
      <c r="AF82" s="17">
        <v>144000</v>
      </c>
      <c r="AG82" s="9">
        <v>0</v>
      </c>
      <c r="AH82" s="9">
        <v>0</v>
      </c>
      <c r="AI82" s="9">
        <v>144000</v>
      </c>
      <c r="AJ82" s="9">
        <v>8000</v>
      </c>
      <c r="AK82" s="9">
        <v>432000</v>
      </c>
      <c r="AL82" s="10">
        <v>0.26027397260273971</v>
      </c>
      <c r="AM82" s="9">
        <v>440000</v>
      </c>
      <c r="AN82" s="10">
        <v>0.24657534246575341</v>
      </c>
      <c r="AO82" s="9">
        <v>0</v>
      </c>
      <c r="AP82" s="3"/>
    </row>
    <row r="83" spans="1:42" ht="51" outlineLevel="2">
      <c r="A83" s="15" t="s">
        <v>175</v>
      </c>
      <c r="B83" s="16" t="s">
        <v>17</v>
      </c>
      <c r="C83" s="16" t="s">
        <v>18</v>
      </c>
      <c r="D83" s="16" t="s">
        <v>260</v>
      </c>
      <c r="E83" s="16" t="s">
        <v>17</v>
      </c>
      <c r="F83" s="16" t="s">
        <v>17</v>
      </c>
      <c r="G83" s="16"/>
      <c r="H83" s="16"/>
      <c r="I83" s="16"/>
      <c r="J83" s="16"/>
      <c r="K83" s="16"/>
      <c r="L83" s="16"/>
      <c r="M83" s="17">
        <v>0</v>
      </c>
      <c r="N83" s="17">
        <v>48917300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48917300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33700000</v>
      </c>
      <c r="AE83" s="17">
        <v>33700000</v>
      </c>
      <c r="AF83" s="17">
        <v>33700000</v>
      </c>
      <c r="AG83" s="9">
        <v>0</v>
      </c>
      <c r="AH83" s="9">
        <v>0</v>
      </c>
      <c r="AI83" s="9">
        <v>33700000</v>
      </c>
      <c r="AJ83" s="9">
        <v>0</v>
      </c>
      <c r="AK83" s="9">
        <v>15217300</v>
      </c>
      <c r="AL83" s="10">
        <v>0.68891782661757706</v>
      </c>
      <c r="AM83" s="9">
        <v>15217300</v>
      </c>
      <c r="AN83" s="10">
        <v>0.68891782661757706</v>
      </c>
      <c r="AO83" s="9">
        <v>0</v>
      </c>
      <c r="AP83" s="3"/>
    </row>
    <row r="84" spans="1:42" ht="25.5" outlineLevel="1">
      <c r="A84" s="15" t="s">
        <v>261</v>
      </c>
      <c r="B84" s="16" t="s">
        <v>17</v>
      </c>
      <c r="C84" s="16" t="s">
        <v>18</v>
      </c>
      <c r="D84" s="16" t="s">
        <v>262</v>
      </c>
      <c r="E84" s="16" t="s">
        <v>17</v>
      </c>
      <c r="F84" s="16" t="s">
        <v>17</v>
      </c>
      <c r="G84" s="16"/>
      <c r="H84" s="16"/>
      <c r="I84" s="16"/>
      <c r="J84" s="16"/>
      <c r="K84" s="16"/>
      <c r="L84" s="16"/>
      <c r="M84" s="17">
        <v>0</v>
      </c>
      <c r="N84" s="17">
        <v>25354670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25354670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17618170</v>
      </c>
      <c r="AE84" s="17">
        <v>17618170</v>
      </c>
      <c r="AF84" s="17">
        <v>17618170</v>
      </c>
      <c r="AG84" s="9">
        <v>0</v>
      </c>
      <c r="AH84" s="9">
        <v>0</v>
      </c>
      <c r="AI84" s="9">
        <v>17618170</v>
      </c>
      <c r="AJ84" s="9">
        <v>0</v>
      </c>
      <c r="AK84" s="9">
        <v>7736500</v>
      </c>
      <c r="AL84" s="10">
        <v>0.6948688348142571</v>
      </c>
      <c r="AM84" s="9">
        <v>7736500</v>
      </c>
      <c r="AN84" s="10">
        <v>0.6948688348142571</v>
      </c>
      <c r="AO84" s="9">
        <v>0</v>
      </c>
      <c r="AP84" s="3"/>
    </row>
    <row r="85" spans="1:42" outlineLevel="2">
      <c r="A85" s="15" t="s">
        <v>173</v>
      </c>
      <c r="B85" s="16" t="s">
        <v>17</v>
      </c>
      <c r="C85" s="16" t="s">
        <v>18</v>
      </c>
      <c r="D85" s="16" t="s">
        <v>263</v>
      </c>
      <c r="E85" s="16" t="s">
        <v>17</v>
      </c>
      <c r="F85" s="16" t="s">
        <v>17</v>
      </c>
      <c r="G85" s="16"/>
      <c r="H85" s="16"/>
      <c r="I85" s="16"/>
      <c r="J85" s="16"/>
      <c r="K85" s="16"/>
      <c r="L85" s="16"/>
      <c r="M85" s="17">
        <v>0</v>
      </c>
      <c r="N85" s="17">
        <v>362170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362170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362170</v>
      </c>
      <c r="AE85" s="17">
        <v>362170</v>
      </c>
      <c r="AF85" s="17">
        <v>362170</v>
      </c>
      <c r="AG85" s="9">
        <v>0</v>
      </c>
      <c r="AH85" s="9">
        <v>0</v>
      </c>
      <c r="AI85" s="9">
        <v>362170</v>
      </c>
      <c r="AJ85" s="9">
        <v>0</v>
      </c>
      <c r="AK85" s="9">
        <v>0</v>
      </c>
      <c r="AL85" s="10">
        <v>1</v>
      </c>
      <c r="AM85" s="9">
        <v>0</v>
      </c>
      <c r="AN85" s="10">
        <v>1</v>
      </c>
      <c r="AO85" s="9">
        <v>0</v>
      </c>
      <c r="AP85" s="3"/>
    </row>
    <row r="86" spans="1:42" ht="51" outlineLevel="2">
      <c r="A86" s="15" t="s">
        <v>175</v>
      </c>
      <c r="B86" s="16" t="s">
        <v>17</v>
      </c>
      <c r="C86" s="16" t="s">
        <v>18</v>
      </c>
      <c r="D86" s="16" t="s">
        <v>264</v>
      </c>
      <c r="E86" s="16" t="s">
        <v>17</v>
      </c>
      <c r="F86" s="16" t="s">
        <v>17</v>
      </c>
      <c r="G86" s="16"/>
      <c r="H86" s="16"/>
      <c r="I86" s="16"/>
      <c r="J86" s="16"/>
      <c r="K86" s="16"/>
      <c r="L86" s="16"/>
      <c r="M86" s="17">
        <v>0</v>
      </c>
      <c r="N86" s="17">
        <v>24992500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24992500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17256000</v>
      </c>
      <c r="AE86" s="17">
        <v>17256000</v>
      </c>
      <c r="AF86" s="17">
        <v>17256000</v>
      </c>
      <c r="AG86" s="9">
        <v>0</v>
      </c>
      <c r="AH86" s="9">
        <v>0</v>
      </c>
      <c r="AI86" s="9">
        <v>17256000</v>
      </c>
      <c r="AJ86" s="9">
        <v>0</v>
      </c>
      <c r="AK86" s="9">
        <v>7736500</v>
      </c>
      <c r="AL86" s="10">
        <v>0.69044713414024206</v>
      </c>
      <c r="AM86" s="9">
        <v>7736500</v>
      </c>
      <c r="AN86" s="10">
        <v>0.69044713414024206</v>
      </c>
      <c r="AO86" s="9">
        <v>0</v>
      </c>
      <c r="AP86" s="3"/>
    </row>
    <row r="87" spans="1:42" ht="38.25" outlineLevel="1">
      <c r="A87" s="15" t="s">
        <v>265</v>
      </c>
      <c r="B87" s="16" t="s">
        <v>17</v>
      </c>
      <c r="C87" s="16" t="s">
        <v>18</v>
      </c>
      <c r="D87" s="16" t="s">
        <v>266</v>
      </c>
      <c r="E87" s="16" t="s">
        <v>17</v>
      </c>
      <c r="F87" s="16" t="s">
        <v>17</v>
      </c>
      <c r="G87" s="16"/>
      <c r="H87" s="16"/>
      <c r="I87" s="16"/>
      <c r="J87" s="16"/>
      <c r="K87" s="16"/>
      <c r="L87" s="16"/>
      <c r="M87" s="17">
        <v>0</v>
      </c>
      <c r="N87" s="17">
        <v>2000000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2000000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1320000</v>
      </c>
      <c r="AE87" s="17">
        <v>1320000</v>
      </c>
      <c r="AF87" s="17">
        <v>1320000</v>
      </c>
      <c r="AG87" s="9">
        <v>0</v>
      </c>
      <c r="AH87" s="9">
        <v>0</v>
      </c>
      <c r="AI87" s="9">
        <v>1320000</v>
      </c>
      <c r="AJ87" s="9">
        <v>0</v>
      </c>
      <c r="AK87" s="9">
        <v>680000</v>
      </c>
      <c r="AL87" s="10">
        <v>0.66</v>
      </c>
      <c r="AM87" s="9">
        <v>680000</v>
      </c>
      <c r="AN87" s="10">
        <v>0.66</v>
      </c>
      <c r="AO87" s="9">
        <v>0</v>
      </c>
      <c r="AP87" s="3"/>
    </row>
    <row r="88" spans="1:42" ht="51" outlineLevel="2">
      <c r="A88" s="15" t="s">
        <v>175</v>
      </c>
      <c r="B88" s="16" t="s">
        <v>17</v>
      </c>
      <c r="C88" s="16" t="s">
        <v>18</v>
      </c>
      <c r="D88" s="16" t="s">
        <v>267</v>
      </c>
      <c r="E88" s="16" t="s">
        <v>17</v>
      </c>
      <c r="F88" s="16" t="s">
        <v>17</v>
      </c>
      <c r="G88" s="16"/>
      <c r="H88" s="16"/>
      <c r="I88" s="16"/>
      <c r="J88" s="16"/>
      <c r="K88" s="16"/>
      <c r="L88" s="16"/>
      <c r="M88" s="17">
        <v>0</v>
      </c>
      <c r="N88" s="17">
        <v>2000000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2000000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1320000</v>
      </c>
      <c r="AE88" s="17">
        <v>1320000</v>
      </c>
      <c r="AF88" s="17">
        <v>1320000</v>
      </c>
      <c r="AG88" s="9">
        <v>0</v>
      </c>
      <c r="AH88" s="9">
        <v>0</v>
      </c>
      <c r="AI88" s="9">
        <v>1320000</v>
      </c>
      <c r="AJ88" s="9">
        <v>0</v>
      </c>
      <c r="AK88" s="9">
        <v>680000</v>
      </c>
      <c r="AL88" s="10">
        <v>0.66</v>
      </c>
      <c r="AM88" s="9">
        <v>680000</v>
      </c>
      <c r="AN88" s="10">
        <v>0.66</v>
      </c>
      <c r="AO88" s="9">
        <v>0</v>
      </c>
      <c r="AP88" s="3"/>
    </row>
    <row r="89" spans="1:42" ht="25.5" outlineLevel="1">
      <c r="A89" s="15" t="s">
        <v>268</v>
      </c>
      <c r="B89" s="16" t="s">
        <v>17</v>
      </c>
      <c r="C89" s="16" t="s">
        <v>18</v>
      </c>
      <c r="D89" s="16" t="s">
        <v>269</v>
      </c>
      <c r="E89" s="16" t="s">
        <v>17</v>
      </c>
      <c r="F89" s="16" t="s">
        <v>17</v>
      </c>
      <c r="G89" s="16"/>
      <c r="H89" s="16"/>
      <c r="I89" s="16"/>
      <c r="J89" s="16"/>
      <c r="K89" s="16"/>
      <c r="L89" s="16"/>
      <c r="M89" s="17">
        <v>0</v>
      </c>
      <c r="N89" s="17">
        <v>23954000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23954000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0</v>
      </c>
      <c r="AD89" s="17">
        <v>16181200</v>
      </c>
      <c r="AE89" s="17">
        <v>16181200</v>
      </c>
      <c r="AF89" s="17">
        <v>16145451.26</v>
      </c>
      <c r="AG89" s="9">
        <v>0</v>
      </c>
      <c r="AH89" s="9">
        <v>0</v>
      </c>
      <c r="AI89" s="9">
        <v>16145451.26</v>
      </c>
      <c r="AJ89" s="9">
        <v>35748.74</v>
      </c>
      <c r="AK89" s="9">
        <v>7772800</v>
      </c>
      <c r="AL89" s="10">
        <v>0.6755113968439509</v>
      </c>
      <c r="AM89" s="9">
        <v>7808548.7400000002</v>
      </c>
      <c r="AN89" s="10">
        <v>0.67401900559405525</v>
      </c>
      <c r="AO89" s="9">
        <v>0</v>
      </c>
      <c r="AP89" s="3"/>
    </row>
    <row r="90" spans="1:42" ht="38.25" outlineLevel="2">
      <c r="A90" s="15" t="s">
        <v>270</v>
      </c>
      <c r="B90" s="16" t="s">
        <v>17</v>
      </c>
      <c r="C90" s="16" t="s">
        <v>18</v>
      </c>
      <c r="D90" s="16" t="s">
        <v>271</v>
      </c>
      <c r="E90" s="16" t="s">
        <v>17</v>
      </c>
      <c r="F90" s="16" t="s">
        <v>17</v>
      </c>
      <c r="G90" s="16"/>
      <c r="H90" s="16"/>
      <c r="I90" s="16"/>
      <c r="J90" s="16"/>
      <c r="K90" s="16"/>
      <c r="L90" s="16"/>
      <c r="M90" s="17">
        <v>0</v>
      </c>
      <c r="N90" s="17">
        <v>2704100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2704100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1871900</v>
      </c>
      <c r="AE90" s="17">
        <v>1871900</v>
      </c>
      <c r="AF90" s="17">
        <v>1854010.91</v>
      </c>
      <c r="AG90" s="9">
        <v>0</v>
      </c>
      <c r="AH90" s="9">
        <v>0</v>
      </c>
      <c r="AI90" s="9">
        <v>1854010.91</v>
      </c>
      <c r="AJ90" s="9">
        <v>17889.09</v>
      </c>
      <c r="AK90" s="9">
        <v>832200</v>
      </c>
      <c r="AL90" s="10">
        <v>0.69224510927850302</v>
      </c>
      <c r="AM90" s="9">
        <v>850089.09</v>
      </c>
      <c r="AN90" s="10">
        <v>0.68562956621426718</v>
      </c>
      <c r="AO90" s="9">
        <v>0</v>
      </c>
      <c r="AP90" s="3"/>
    </row>
    <row r="91" spans="1:42" ht="38.25" outlineLevel="2">
      <c r="A91" s="15" t="s">
        <v>272</v>
      </c>
      <c r="B91" s="16" t="s">
        <v>17</v>
      </c>
      <c r="C91" s="16" t="s">
        <v>18</v>
      </c>
      <c r="D91" s="16" t="s">
        <v>273</v>
      </c>
      <c r="E91" s="16" t="s">
        <v>17</v>
      </c>
      <c r="F91" s="16" t="s">
        <v>17</v>
      </c>
      <c r="G91" s="16"/>
      <c r="H91" s="16"/>
      <c r="I91" s="16"/>
      <c r="J91" s="16"/>
      <c r="K91" s="16"/>
      <c r="L91" s="16"/>
      <c r="M91" s="17">
        <v>0</v>
      </c>
      <c r="N91" s="17">
        <v>21249900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21249900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14309300</v>
      </c>
      <c r="AE91" s="17">
        <v>14309300</v>
      </c>
      <c r="AF91" s="17">
        <v>14291440.35</v>
      </c>
      <c r="AG91" s="9">
        <v>0</v>
      </c>
      <c r="AH91" s="9">
        <v>0</v>
      </c>
      <c r="AI91" s="9">
        <v>14291440.35</v>
      </c>
      <c r="AJ91" s="9">
        <v>17859.650000000001</v>
      </c>
      <c r="AK91" s="9">
        <v>6940600</v>
      </c>
      <c r="AL91" s="10">
        <v>0.67338199238584651</v>
      </c>
      <c r="AM91" s="9">
        <v>6958459.6500000004</v>
      </c>
      <c r="AN91" s="10">
        <v>0.6725415343131026</v>
      </c>
      <c r="AO91" s="9">
        <v>0</v>
      </c>
      <c r="AP91" s="3"/>
    </row>
    <row r="92" spans="1:42" ht="38.25">
      <c r="A92" s="7" t="s">
        <v>36</v>
      </c>
      <c r="B92" s="8" t="s">
        <v>17</v>
      </c>
      <c r="C92" s="8" t="s">
        <v>18</v>
      </c>
      <c r="D92" s="19" t="s">
        <v>37</v>
      </c>
      <c r="E92" s="8" t="s">
        <v>17</v>
      </c>
      <c r="F92" s="8" t="s">
        <v>17</v>
      </c>
      <c r="G92" s="8"/>
      <c r="H92" s="8"/>
      <c r="I92" s="8"/>
      <c r="J92" s="8"/>
      <c r="K92" s="8"/>
      <c r="L92" s="8"/>
      <c r="M92" s="9">
        <v>0</v>
      </c>
      <c r="N92" s="9">
        <f>N93+N95+N98</f>
        <v>1827808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5273794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4247866.05</v>
      </c>
      <c r="AE92" s="9">
        <v>4247866.05</v>
      </c>
      <c r="AF92" s="9">
        <f>AF93+AF95+AF98</f>
        <v>768497.72</v>
      </c>
      <c r="AG92" s="9">
        <v>0</v>
      </c>
      <c r="AH92" s="9">
        <v>0</v>
      </c>
      <c r="AI92" s="9">
        <v>4197626.05</v>
      </c>
      <c r="AJ92" s="9">
        <v>50240</v>
      </c>
      <c r="AK92" s="9">
        <v>1025927.95</v>
      </c>
      <c r="AL92" s="10">
        <v>0.80546681383459418</v>
      </c>
      <c r="AM92" s="9">
        <v>1076167.95</v>
      </c>
      <c r="AN92" s="10">
        <v>0.79594046525139206</v>
      </c>
      <c r="AO92" s="9">
        <v>0</v>
      </c>
      <c r="AP92" s="3"/>
    </row>
    <row r="93" spans="1:42" ht="25.5" outlineLevel="1">
      <c r="A93" s="15" t="s">
        <v>38</v>
      </c>
      <c r="B93" s="16" t="s">
        <v>17</v>
      </c>
      <c r="C93" s="16" t="s">
        <v>18</v>
      </c>
      <c r="D93" s="16" t="s">
        <v>39</v>
      </c>
      <c r="E93" s="16" t="s">
        <v>17</v>
      </c>
      <c r="F93" s="16" t="s">
        <v>17</v>
      </c>
      <c r="G93" s="16"/>
      <c r="H93" s="16"/>
      <c r="I93" s="16"/>
      <c r="J93" s="16"/>
      <c r="K93" s="16"/>
      <c r="L93" s="16"/>
      <c r="M93" s="17">
        <v>0</v>
      </c>
      <c r="N93" s="17">
        <v>85000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85000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9">
        <v>0</v>
      </c>
      <c r="AH93" s="9">
        <v>0</v>
      </c>
      <c r="AI93" s="9">
        <v>0</v>
      </c>
      <c r="AJ93" s="9">
        <v>0</v>
      </c>
      <c r="AK93" s="9">
        <v>85000</v>
      </c>
      <c r="AL93" s="10">
        <v>0</v>
      </c>
      <c r="AM93" s="9">
        <v>85000</v>
      </c>
      <c r="AN93" s="10">
        <v>0</v>
      </c>
      <c r="AO93" s="9">
        <v>0</v>
      </c>
      <c r="AP93" s="3"/>
    </row>
    <row r="94" spans="1:42" ht="38.25" outlineLevel="2">
      <c r="A94" s="15" t="s">
        <v>274</v>
      </c>
      <c r="B94" s="16" t="s">
        <v>17</v>
      </c>
      <c r="C94" s="16" t="s">
        <v>18</v>
      </c>
      <c r="D94" s="16" t="s">
        <v>275</v>
      </c>
      <c r="E94" s="16" t="s">
        <v>17</v>
      </c>
      <c r="F94" s="16" t="s">
        <v>17</v>
      </c>
      <c r="G94" s="16"/>
      <c r="H94" s="16"/>
      <c r="I94" s="16"/>
      <c r="J94" s="16"/>
      <c r="K94" s="16"/>
      <c r="L94" s="16"/>
      <c r="M94" s="17">
        <v>0</v>
      </c>
      <c r="N94" s="17">
        <v>85000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85000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9">
        <v>0</v>
      </c>
      <c r="AH94" s="9">
        <v>0</v>
      </c>
      <c r="AI94" s="9">
        <v>0</v>
      </c>
      <c r="AJ94" s="9">
        <v>0</v>
      </c>
      <c r="AK94" s="9">
        <v>85000</v>
      </c>
      <c r="AL94" s="10">
        <v>0</v>
      </c>
      <c r="AM94" s="9">
        <v>85000</v>
      </c>
      <c r="AN94" s="10">
        <v>0</v>
      </c>
      <c r="AO94" s="9">
        <v>0</v>
      </c>
      <c r="AP94" s="3"/>
    </row>
    <row r="95" spans="1:42" ht="38.25" outlineLevel="1">
      <c r="A95" s="15" t="s">
        <v>276</v>
      </c>
      <c r="B95" s="16" t="s">
        <v>17</v>
      </c>
      <c r="C95" s="16" t="s">
        <v>18</v>
      </c>
      <c r="D95" s="16" t="s">
        <v>277</v>
      </c>
      <c r="E95" s="16" t="s">
        <v>17</v>
      </c>
      <c r="F95" s="16" t="s">
        <v>17</v>
      </c>
      <c r="G95" s="16"/>
      <c r="H95" s="16"/>
      <c r="I95" s="16"/>
      <c r="J95" s="16"/>
      <c r="K95" s="16"/>
      <c r="L95" s="16"/>
      <c r="M95" s="17">
        <v>0</v>
      </c>
      <c r="N95" s="17">
        <v>1708000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1708000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784100</v>
      </c>
      <c r="AE95" s="17">
        <v>784100</v>
      </c>
      <c r="AF95" s="17">
        <v>733860</v>
      </c>
      <c r="AG95" s="9">
        <v>0</v>
      </c>
      <c r="AH95" s="9">
        <v>0</v>
      </c>
      <c r="AI95" s="9">
        <v>733860</v>
      </c>
      <c r="AJ95" s="9">
        <v>50240</v>
      </c>
      <c r="AK95" s="9">
        <v>923900</v>
      </c>
      <c r="AL95" s="10">
        <v>0.45907494145199063</v>
      </c>
      <c r="AM95" s="9">
        <v>974140</v>
      </c>
      <c r="AN95" s="10">
        <v>0.42966042154566747</v>
      </c>
      <c r="AO95" s="9">
        <v>0</v>
      </c>
      <c r="AP95" s="3"/>
    </row>
    <row r="96" spans="1:42" ht="38.25" outlineLevel="2">
      <c r="A96" s="15" t="s">
        <v>278</v>
      </c>
      <c r="B96" s="16" t="s">
        <v>17</v>
      </c>
      <c r="C96" s="16" t="s">
        <v>18</v>
      </c>
      <c r="D96" s="16" t="s">
        <v>279</v>
      </c>
      <c r="E96" s="16" t="s">
        <v>17</v>
      </c>
      <c r="F96" s="16" t="s">
        <v>17</v>
      </c>
      <c r="G96" s="16"/>
      <c r="H96" s="16"/>
      <c r="I96" s="16"/>
      <c r="J96" s="16"/>
      <c r="K96" s="16"/>
      <c r="L96" s="16"/>
      <c r="M96" s="17">
        <v>0</v>
      </c>
      <c r="N96" s="17">
        <v>480000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480000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253000</v>
      </c>
      <c r="AE96" s="17">
        <v>253000</v>
      </c>
      <c r="AF96" s="17">
        <v>247500</v>
      </c>
      <c r="AG96" s="9">
        <v>0</v>
      </c>
      <c r="AH96" s="9">
        <v>0</v>
      </c>
      <c r="AI96" s="9">
        <v>247500</v>
      </c>
      <c r="AJ96" s="9">
        <v>5500</v>
      </c>
      <c r="AK96" s="9">
        <v>227000</v>
      </c>
      <c r="AL96" s="10">
        <v>0.52708333333333335</v>
      </c>
      <c r="AM96" s="9">
        <v>232500</v>
      </c>
      <c r="AN96" s="10">
        <v>0.515625</v>
      </c>
      <c r="AO96" s="9">
        <v>0</v>
      </c>
      <c r="AP96" s="3"/>
    </row>
    <row r="97" spans="1:42" ht="51" outlineLevel="2">
      <c r="A97" s="15" t="s">
        <v>280</v>
      </c>
      <c r="B97" s="16" t="s">
        <v>17</v>
      </c>
      <c r="C97" s="16" t="s">
        <v>18</v>
      </c>
      <c r="D97" s="16" t="s">
        <v>281</v>
      </c>
      <c r="E97" s="16" t="s">
        <v>17</v>
      </c>
      <c r="F97" s="16" t="s">
        <v>17</v>
      </c>
      <c r="G97" s="16"/>
      <c r="H97" s="16"/>
      <c r="I97" s="16"/>
      <c r="J97" s="16"/>
      <c r="K97" s="16"/>
      <c r="L97" s="16"/>
      <c r="M97" s="17">
        <v>0</v>
      </c>
      <c r="N97" s="17">
        <v>1228000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1228000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7">
        <v>531100</v>
      </c>
      <c r="AE97" s="17">
        <v>531100</v>
      </c>
      <c r="AF97" s="17">
        <v>486360</v>
      </c>
      <c r="AG97" s="9">
        <v>0</v>
      </c>
      <c r="AH97" s="9">
        <v>0</v>
      </c>
      <c r="AI97" s="9">
        <v>486360</v>
      </c>
      <c r="AJ97" s="9">
        <v>44740</v>
      </c>
      <c r="AK97" s="9">
        <v>696900</v>
      </c>
      <c r="AL97" s="10">
        <v>0.43249185667752443</v>
      </c>
      <c r="AM97" s="9">
        <v>741640</v>
      </c>
      <c r="AN97" s="10">
        <v>0.39605863192182411</v>
      </c>
      <c r="AO97" s="9">
        <v>0</v>
      </c>
      <c r="AP97" s="3"/>
    </row>
    <row r="98" spans="1:42" ht="51" outlineLevel="1">
      <c r="A98" s="15" t="s">
        <v>42</v>
      </c>
      <c r="B98" s="16" t="s">
        <v>17</v>
      </c>
      <c r="C98" s="16" t="s">
        <v>18</v>
      </c>
      <c r="D98" s="16" t="s">
        <v>43</v>
      </c>
      <c r="E98" s="16" t="s">
        <v>17</v>
      </c>
      <c r="F98" s="16" t="s">
        <v>17</v>
      </c>
      <c r="G98" s="16"/>
      <c r="H98" s="16"/>
      <c r="I98" s="16"/>
      <c r="J98" s="16"/>
      <c r="K98" s="16"/>
      <c r="L98" s="16"/>
      <c r="M98" s="17">
        <v>0</v>
      </c>
      <c r="N98" s="17">
        <f>N99</f>
        <v>34808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3480794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0</v>
      </c>
      <c r="AD98" s="17">
        <v>3463766.05</v>
      </c>
      <c r="AE98" s="17">
        <v>3463766.05</v>
      </c>
      <c r="AF98" s="17">
        <f>AF99</f>
        <v>34637.72</v>
      </c>
      <c r="AG98" s="9">
        <v>0</v>
      </c>
      <c r="AH98" s="9">
        <v>0</v>
      </c>
      <c r="AI98" s="9">
        <v>3463766.05</v>
      </c>
      <c r="AJ98" s="9">
        <v>0</v>
      </c>
      <c r="AK98" s="9">
        <v>17027.95</v>
      </c>
      <c r="AL98" s="10">
        <v>0.99510802707658075</v>
      </c>
      <c r="AM98" s="9">
        <v>17027.95</v>
      </c>
      <c r="AN98" s="10">
        <v>0.99510802707658075</v>
      </c>
      <c r="AO98" s="9">
        <v>0</v>
      </c>
      <c r="AP98" s="3"/>
    </row>
    <row r="99" spans="1:42" ht="25.5" outlineLevel="2">
      <c r="A99" s="15" t="s">
        <v>44</v>
      </c>
      <c r="B99" s="16" t="s">
        <v>17</v>
      </c>
      <c r="C99" s="16" t="s">
        <v>18</v>
      </c>
      <c r="D99" s="16" t="s">
        <v>45</v>
      </c>
      <c r="E99" s="16" t="s">
        <v>17</v>
      </c>
      <c r="F99" s="16" t="s">
        <v>17</v>
      </c>
      <c r="G99" s="16"/>
      <c r="H99" s="16"/>
      <c r="I99" s="16"/>
      <c r="J99" s="16"/>
      <c r="K99" s="16"/>
      <c r="L99" s="16"/>
      <c r="M99" s="17">
        <v>0</v>
      </c>
      <c r="N99" s="17">
        <v>34808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3480794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3463766.05</v>
      </c>
      <c r="AE99" s="17">
        <v>3463766.05</v>
      </c>
      <c r="AF99" s="17">
        <v>34637.72</v>
      </c>
      <c r="AG99" s="9">
        <v>0</v>
      </c>
      <c r="AH99" s="9">
        <v>0</v>
      </c>
      <c r="AI99" s="9">
        <v>3463766.05</v>
      </c>
      <c r="AJ99" s="9">
        <v>0</v>
      </c>
      <c r="AK99" s="9">
        <v>17027.95</v>
      </c>
      <c r="AL99" s="10">
        <v>0.99510802707658075</v>
      </c>
      <c r="AM99" s="9">
        <v>17027.95</v>
      </c>
      <c r="AN99" s="10">
        <v>0.99510802707658075</v>
      </c>
      <c r="AO99" s="9">
        <v>0</v>
      </c>
      <c r="AP99" s="3"/>
    </row>
    <row r="100" spans="1:42" ht="51">
      <c r="A100" s="7" t="s">
        <v>282</v>
      </c>
      <c r="B100" s="8" t="s">
        <v>17</v>
      </c>
      <c r="C100" s="8" t="s">
        <v>18</v>
      </c>
      <c r="D100" s="19" t="s">
        <v>283</v>
      </c>
      <c r="E100" s="8" t="s">
        <v>17</v>
      </c>
      <c r="F100" s="8" t="s">
        <v>17</v>
      </c>
      <c r="G100" s="8"/>
      <c r="H100" s="8"/>
      <c r="I100" s="8"/>
      <c r="J100" s="8"/>
      <c r="K100" s="8"/>
      <c r="L100" s="8"/>
      <c r="M100" s="9">
        <v>0</v>
      </c>
      <c r="N100" s="9">
        <v>751000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751000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300000</v>
      </c>
      <c r="AE100" s="9">
        <v>300000</v>
      </c>
      <c r="AF100" s="9">
        <v>297000</v>
      </c>
      <c r="AG100" s="9">
        <v>0</v>
      </c>
      <c r="AH100" s="9">
        <v>0</v>
      </c>
      <c r="AI100" s="9">
        <v>297000</v>
      </c>
      <c r="AJ100" s="9">
        <v>3000</v>
      </c>
      <c r="AK100" s="9">
        <v>451000</v>
      </c>
      <c r="AL100" s="10">
        <v>0.39946737683089212</v>
      </c>
      <c r="AM100" s="9">
        <v>454000</v>
      </c>
      <c r="AN100" s="10">
        <v>0.3954727030625832</v>
      </c>
      <c r="AO100" s="9">
        <v>0</v>
      </c>
      <c r="AP100" s="3"/>
    </row>
    <row r="101" spans="1:42" ht="38.25" outlineLevel="1">
      <c r="A101" s="15" t="s">
        <v>284</v>
      </c>
      <c r="B101" s="16" t="s">
        <v>17</v>
      </c>
      <c r="C101" s="16" t="s">
        <v>18</v>
      </c>
      <c r="D101" s="16" t="s">
        <v>285</v>
      </c>
      <c r="E101" s="16" t="s">
        <v>17</v>
      </c>
      <c r="F101" s="16" t="s">
        <v>17</v>
      </c>
      <c r="G101" s="16"/>
      <c r="H101" s="16"/>
      <c r="I101" s="16"/>
      <c r="J101" s="16"/>
      <c r="K101" s="16"/>
      <c r="L101" s="16"/>
      <c r="M101" s="17">
        <v>0</v>
      </c>
      <c r="N101" s="17">
        <v>25000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25000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25000</v>
      </c>
      <c r="AE101" s="17">
        <v>25000</v>
      </c>
      <c r="AF101" s="17">
        <v>22000</v>
      </c>
      <c r="AG101" s="9">
        <v>0</v>
      </c>
      <c r="AH101" s="9">
        <v>0</v>
      </c>
      <c r="AI101" s="9">
        <v>22000</v>
      </c>
      <c r="AJ101" s="9">
        <v>3000</v>
      </c>
      <c r="AK101" s="9">
        <v>0</v>
      </c>
      <c r="AL101" s="10">
        <v>1</v>
      </c>
      <c r="AM101" s="9">
        <v>3000</v>
      </c>
      <c r="AN101" s="10">
        <v>0.88</v>
      </c>
      <c r="AO101" s="9">
        <v>0</v>
      </c>
      <c r="AP101" s="3"/>
    </row>
    <row r="102" spans="1:42" ht="38.25" outlineLevel="2">
      <c r="A102" s="15" t="s">
        <v>286</v>
      </c>
      <c r="B102" s="16" t="s">
        <v>17</v>
      </c>
      <c r="C102" s="16" t="s">
        <v>18</v>
      </c>
      <c r="D102" s="16" t="s">
        <v>287</v>
      </c>
      <c r="E102" s="16" t="s">
        <v>17</v>
      </c>
      <c r="F102" s="16" t="s">
        <v>17</v>
      </c>
      <c r="G102" s="16"/>
      <c r="H102" s="16"/>
      <c r="I102" s="16"/>
      <c r="J102" s="16"/>
      <c r="K102" s="16"/>
      <c r="L102" s="16"/>
      <c r="M102" s="17">
        <v>0</v>
      </c>
      <c r="N102" s="17">
        <v>25000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25000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7">
        <v>25000</v>
      </c>
      <c r="AE102" s="17">
        <v>25000</v>
      </c>
      <c r="AF102" s="17">
        <v>22000</v>
      </c>
      <c r="AG102" s="9">
        <v>0</v>
      </c>
      <c r="AH102" s="9">
        <v>0</v>
      </c>
      <c r="AI102" s="9">
        <v>22000</v>
      </c>
      <c r="AJ102" s="9">
        <v>3000</v>
      </c>
      <c r="AK102" s="9">
        <v>0</v>
      </c>
      <c r="AL102" s="10">
        <v>1</v>
      </c>
      <c r="AM102" s="9">
        <v>3000</v>
      </c>
      <c r="AN102" s="10">
        <v>0.88</v>
      </c>
      <c r="AO102" s="9">
        <v>0</v>
      </c>
      <c r="AP102" s="3"/>
    </row>
    <row r="103" spans="1:42" ht="51" outlineLevel="1">
      <c r="A103" s="15" t="s">
        <v>288</v>
      </c>
      <c r="B103" s="16" t="s">
        <v>17</v>
      </c>
      <c r="C103" s="16" t="s">
        <v>18</v>
      </c>
      <c r="D103" s="16" t="s">
        <v>289</v>
      </c>
      <c r="E103" s="16" t="s">
        <v>17</v>
      </c>
      <c r="F103" s="16" t="s">
        <v>17</v>
      </c>
      <c r="G103" s="16"/>
      <c r="H103" s="16"/>
      <c r="I103" s="16"/>
      <c r="J103" s="16"/>
      <c r="K103" s="16"/>
      <c r="L103" s="16"/>
      <c r="M103" s="17">
        <v>0</v>
      </c>
      <c r="N103" s="17">
        <v>726000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726000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275000</v>
      </c>
      <c r="AE103" s="17">
        <v>275000</v>
      </c>
      <c r="AF103" s="17">
        <v>275000</v>
      </c>
      <c r="AG103" s="9">
        <v>0</v>
      </c>
      <c r="AH103" s="9">
        <v>0</v>
      </c>
      <c r="AI103" s="9">
        <v>275000</v>
      </c>
      <c r="AJ103" s="9">
        <v>0</v>
      </c>
      <c r="AK103" s="9">
        <v>451000</v>
      </c>
      <c r="AL103" s="10">
        <v>0.37878787878787878</v>
      </c>
      <c r="AM103" s="9">
        <v>451000</v>
      </c>
      <c r="AN103" s="10">
        <v>0.37878787878787878</v>
      </c>
      <c r="AO103" s="9">
        <v>0</v>
      </c>
      <c r="AP103" s="3"/>
    </row>
    <row r="104" spans="1:42" ht="63.75" outlineLevel="2">
      <c r="A104" s="15" t="s">
        <v>290</v>
      </c>
      <c r="B104" s="16" t="s">
        <v>17</v>
      </c>
      <c r="C104" s="16" t="s">
        <v>18</v>
      </c>
      <c r="D104" s="16" t="s">
        <v>291</v>
      </c>
      <c r="E104" s="16" t="s">
        <v>17</v>
      </c>
      <c r="F104" s="16" t="s">
        <v>17</v>
      </c>
      <c r="G104" s="16"/>
      <c r="H104" s="16"/>
      <c r="I104" s="16"/>
      <c r="J104" s="16"/>
      <c r="K104" s="16"/>
      <c r="L104" s="16"/>
      <c r="M104" s="17">
        <v>0</v>
      </c>
      <c r="N104" s="17">
        <v>726000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726000</v>
      </c>
      <c r="X104" s="17">
        <v>0</v>
      </c>
      <c r="Y104" s="17">
        <v>0</v>
      </c>
      <c r="Z104" s="17">
        <v>0</v>
      </c>
      <c r="AA104" s="17">
        <v>0</v>
      </c>
      <c r="AB104" s="17">
        <v>0</v>
      </c>
      <c r="AC104" s="17">
        <v>0</v>
      </c>
      <c r="AD104" s="17">
        <v>275000</v>
      </c>
      <c r="AE104" s="17">
        <v>275000</v>
      </c>
      <c r="AF104" s="17">
        <v>275000</v>
      </c>
      <c r="AG104" s="9">
        <v>0</v>
      </c>
      <c r="AH104" s="9">
        <v>0</v>
      </c>
      <c r="AI104" s="9">
        <v>275000</v>
      </c>
      <c r="AJ104" s="9">
        <v>0</v>
      </c>
      <c r="AK104" s="9">
        <v>451000</v>
      </c>
      <c r="AL104" s="10">
        <v>0.37878787878787878</v>
      </c>
      <c r="AM104" s="9">
        <v>451000</v>
      </c>
      <c r="AN104" s="10">
        <v>0.37878787878787878</v>
      </c>
      <c r="AO104" s="9">
        <v>0</v>
      </c>
      <c r="AP104" s="3"/>
    </row>
    <row r="105" spans="1:42" ht="63.75">
      <c r="A105" s="7" t="s">
        <v>292</v>
      </c>
      <c r="B105" s="8" t="s">
        <v>17</v>
      </c>
      <c r="C105" s="8" t="s">
        <v>18</v>
      </c>
      <c r="D105" s="19" t="s">
        <v>293</v>
      </c>
      <c r="E105" s="8" t="s">
        <v>17</v>
      </c>
      <c r="F105" s="8" t="s">
        <v>17</v>
      </c>
      <c r="G105" s="8"/>
      <c r="H105" s="8"/>
      <c r="I105" s="8"/>
      <c r="J105" s="8"/>
      <c r="K105" s="8"/>
      <c r="L105" s="8"/>
      <c r="M105" s="9">
        <v>0</v>
      </c>
      <c r="N105" s="9">
        <v>4567450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4567450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2774335</v>
      </c>
      <c r="AE105" s="9">
        <v>2774335</v>
      </c>
      <c r="AF105" s="9">
        <v>2692236.29</v>
      </c>
      <c r="AG105" s="9">
        <v>0</v>
      </c>
      <c r="AH105" s="9">
        <v>0</v>
      </c>
      <c r="AI105" s="9">
        <v>2692236.29</v>
      </c>
      <c r="AJ105" s="9">
        <v>82098.710000000006</v>
      </c>
      <c r="AK105" s="9">
        <v>1793115</v>
      </c>
      <c r="AL105" s="10">
        <v>0.60741442161381076</v>
      </c>
      <c r="AM105" s="9">
        <v>1875213.71</v>
      </c>
      <c r="AN105" s="10">
        <v>0.58943968516349388</v>
      </c>
      <c r="AO105" s="9">
        <v>0</v>
      </c>
      <c r="AP105" s="3"/>
    </row>
    <row r="106" spans="1:42" ht="89.25" outlineLevel="2">
      <c r="A106" s="15" t="s">
        <v>294</v>
      </c>
      <c r="B106" s="16" t="s">
        <v>17</v>
      </c>
      <c r="C106" s="16" t="s">
        <v>18</v>
      </c>
      <c r="D106" s="16" t="s">
        <v>295</v>
      </c>
      <c r="E106" s="16" t="s">
        <v>17</v>
      </c>
      <c r="F106" s="16" t="s">
        <v>17</v>
      </c>
      <c r="G106" s="16"/>
      <c r="H106" s="16"/>
      <c r="I106" s="16"/>
      <c r="J106" s="16"/>
      <c r="K106" s="16"/>
      <c r="L106" s="16"/>
      <c r="M106" s="17">
        <v>0</v>
      </c>
      <c r="N106" s="17">
        <v>4235450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4235450</v>
      </c>
      <c r="X106" s="17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  <c r="AD106" s="17">
        <v>2734835</v>
      </c>
      <c r="AE106" s="17">
        <v>2734835</v>
      </c>
      <c r="AF106" s="17">
        <v>2658110.44</v>
      </c>
      <c r="AG106" s="9">
        <v>0</v>
      </c>
      <c r="AH106" s="9">
        <v>0</v>
      </c>
      <c r="AI106" s="9">
        <v>2658110.44</v>
      </c>
      <c r="AJ106" s="9">
        <v>76724.56</v>
      </c>
      <c r="AK106" s="9">
        <v>1500615</v>
      </c>
      <c r="AL106" s="10">
        <v>0.64570116516544873</v>
      </c>
      <c r="AM106" s="9">
        <v>1577339.56</v>
      </c>
      <c r="AN106" s="10">
        <v>0.62758631078161708</v>
      </c>
      <c r="AO106" s="9">
        <v>0</v>
      </c>
      <c r="AP106" s="3"/>
    </row>
    <row r="107" spans="1:42" ht="38.25" outlineLevel="2">
      <c r="A107" s="15" t="s">
        <v>296</v>
      </c>
      <c r="B107" s="16" t="s">
        <v>17</v>
      </c>
      <c r="C107" s="16" t="s">
        <v>18</v>
      </c>
      <c r="D107" s="16" t="s">
        <v>297</v>
      </c>
      <c r="E107" s="16" t="s">
        <v>17</v>
      </c>
      <c r="F107" s="16" t="s">
        <v>17</v>
      </c>
      <c r="G107" s="16"/>
      <c r="H107" s="16"/>
      <c r="I107" s="16"/>
      <c r="J107" s="16"/>
      <c r="K107" s="16"/>
      <c r="L107" s="16"/>
      <c r="M107" s="17">
        <v>0</v>
      </c>
      <c r="N107" s="17">
        <v>82000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82000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17">
        <v>0</v>
      </c>
      <c r="AD107" s="17">
        <v>39500</v>
      </c>
      <c r="AE107" s="17">
        <v>39500</v>
      </c>
      <c r="AF107" s="17">
        <v>34125.85</v>
      </c>
      <c r="AG107" s="9">
        <v>0</v>
      </c>
      <c r="AH107" s="9">
        <v>0</v>
      </c>
      <c r="AI107" s="9">
        <v>34125.85</v>
      </c>
      <c r="AJ107" s="9">
        <v>5374.15</v>
      </c>
      <c r="AK107" s="9">
        <v>42500</v>
      </c>
      <c r="AL107" s="10">
        <v>0.48170731707317072</v>
      </c>
      <c r="AM107" s="9">
        <v>47874.15</v>
      </c>
      <c r="AN107" s="10">
        <v>0.41616890243902438</v>
      </c>
      <c r="AO107" s="9">
        <v>0</v>
      </c>
      <c r="AP107" s="3"/>
    </row>
    <row r="108" spans="1:42" ht="25.5" outlineLevel="2">
      <c r="A108" s="15" t="s">
        <v>298</v>
      </c>
      <c r="B108" s="16" t="s">
        <v>17</v>
      </c>
      <c r="C108" s="16" t="s">
        <v>18</v>
      </c>
      <c r="D108" s="16" t="s">
        <v>299</v>
      </c>
      <c r="E108" s="16" t="s">
        <v>17</v>
      </c>
      <c r="F108" s="16" t="s">
        <v>17</v>
      </c>
      <c r="G108" s="16"/>
      <c r="H108" s="16"/>
      <c r="I108" s="16"/>
      <c r="J108" s="16"/>
      <c r="K108" s="16"/>
      <c r="L108" s="16"/>
      <c r="M108" s="17">
        <v>0</v>
      </c>
      <c r="N108" s="17">
        <v>250000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250000</v>
      </c>
      <c r="X108" s="17">
        <v>0</v>
      </c>
      <c r="Y108" s="17">
        <v>0</v>
      </c>
      <c r="Z108" s="17">
        <v>0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250000</v>
      </c>
      <c r="AL108" s="10">
        <v>0</v>
      </c>
      <c r="AM108" s="9">
        <v>250000</v>
      </c>
      <c r="AN108" s="10">
        <v>0</v>
      </c>
      <c r="AO108" s="9">
        <v>0</v>
      </c>
      <c r="AP108" s="3"/>
    </row>
    <row r="109" spans="1:42" ht="25.5">
      <c r="A109" s="7" t="s">
        <v>46</v>
      </c>
      <c r="B109" s="8" t="s">
        <v>17</v>
      </c>
      <c r="C109" s="8" t="s">
        <v>18</v>
      </c>
      <c r="D109" s="19" t="s">
        <v>47</v>
      </c>
      <c r="E109" s="8" t="s">
        <v>17</v>
      </c>
      <c r="F109" s="8" t="s">
        <v>17</v>
      </c>
      <c r="G109" s="8"/>
      <c r="H109" s="8"/>
      <c r="I109" s="8"/>
      <c r="J109" s="8"/>
      <c r="K109" s="8"/>
      <c r="L109" s="8"/>
      <c r="M109" s="9">
        <v>0</v>
      </c>
      <c r="N109" s="9">
        <v>129650371.04000001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129650371.04000001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68486947.200000003</v>
      </c>
      <c r="AE109" s="9">
        <v>68486947.200000003</v>
      </c>
      <c r="AF109" s="9">
        <v>67895525.489999995</v>
      </c>
      <c r="AG109" s="9">
        <v>0</v>
      </c>
      <c r="AH109" s="9">
        <v>0</v>
      </c>
      <c r="AI109" s="9">
        <v>67895525.489999995</v>
      </c>
      <c r="AJ109" s="9">
        <v>591421.71</v>
      </c>
      <c r="AK109" s="9">
        <v>61163423.840000004</v>
      </c>
      <c r="AL109" s="10">
        <v>0.52824335673416822</v>
      </c>
      <c r="AM109" s="9">
        <v>61754845.549999997</v>
      </c>
      <c r="AN109" s="10">
        <v>0.52368169057574643</v>
      </c>
      <c r="AO109" s="9">
        <v>0</v>
      </c>
      <c r="AP109" s="3"/>
    </row>
    <row r="110" spans="1:42" ht="38.25" outlineLevel="1">
      <c r="A110" s="15" t="s">
        <v>300</v>
      </c>
      <c r="B110" s="16" t="s">
        <v>17</v>
      </c>
      <c r="C110" s="16" t="s">
        <v>18</v>
      </c>
      <c r="D110" s="16" t="s">
        <v>301</v>
      </c>
      <c r="E110" s="16" t="s">
        <v>17</v>
      </c>
      <c r="F110" s="16" t="s">
        <v>17</v>
      </c>
      <c r="G110" s="16"/>
      <c r="H110" s="16"/>
      <c r="I110" s="16"/>
      <c r="J110" s="16"/>
      <c r="K110" s="16"/>
      <c r="L110" s="16"/>
      <c r="M110" s="17">
        <v>0</v>
      </c>
      <c r="N110" s="17">
        <v>700000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700000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700000</v>
      </c>
      <c r="AL110" s="10">
        <v>0</v>
      </c>
      <c r="AM110" s="9">
        <v>700000</v>
      </c>
      <c r="AN110" s="10">
        <v>0</v>
      </c>
      <c r="AO110" s="9">
        <v>0</v>
      </c>
      <c r="AP110" s="3"/>
    </row>
    <row r="111" spans="1:42" ht="38.25" outlineLevel="2">
      <c r="A111" s="15" t="s">
        <v>302</v>
      </c>
      <c r="B111" s="16" t="s">
        <v>17</v>
      </c>
      <c r="C111" s="16" t="s">
        <v>18</v>
      </c>
      <c r="D111" s="16" t="s">
        <v>303</v>
      </c>
      <c r="E111" s="16" t="s">
        <v>17</v>
      </c>
      <c r="F111" s="16" t="s">
        <v>17</v>
      </c>
      <c r="G111" s="16"/>
      <c r="H111" s="16"/>
      <c r="I111" s="16"/>
      <c r="J111" s="16"/>
      <c r="K111" s="16"/>
      <c r="L111" s="16"/>
      <c r="M111" s="17">
        <v>0</v>
      </c>
      <c r="N111" s="17">
        <v>700000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700000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700000</v>
      </c>
      <c r="AL111" s="10">
        <v>0</v>
      </c>
      <c r="AM111" s="9">
        <v>700000</v>
      </c>
      <c r="AN111" s="10">
        <v>0</v>
      </c>
      <c r="AO111" s="9">
        <v>0</v>
      </c>
      <c r="AP111" s="3"/>
    </row>
    <row r="112" spans="1:42" ht="25.5" outlineLevel="1">
      <c r="A112" s="15" t="s">
        <v>129</v>
      </c>
      <c r="B112" s="16" t="s">
        <v>17</v>
      </c>
      <c r="C112" s="16" t="s">
        <v>18</v>
      </c>
      <c r="D112" s="16" t="s">
        <v>130</v>
      </c>
      <c r="E112" s="16" t="s">
        <v>17</v>
      </c>
      <c r="F112" s="16" t="s">
        <v>17</v>
      </c>
      <c r="G112" s="16"/>
      <c r="H112" s="16"/>
      <c r="I112" s="16"/>
      <c r="J112" s="16"/>
      <c r="K112" s="16"/>
      <c r="L112" s="16"/>
      <c r="M112" s="17">
        <v>0</v>
      </c>
      <c r="N112" s="17">
        <v>9283800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9283800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9283800</v>
      </c>
      <c r="AL112" s="10">
        <v>0</v>
      </c>
      <c r="AM112" s="9">
        <v>9283800</v>
      </c>
      <c r="AN112" s="10">
        <v>0</v>
      </c>
      <c r="AO112" s="9">
        <v>0</v>
      </c>
      <c r="AP112" s="3"/>
    </row>
    <row r="113" spans="1:42" ht="25.5" outlineLevel="2">
      <c r="A113" s="15" t="s">
        <v>137</v>
      </c>
      <c r="B113" s="16" t="s">
        <v>17</v>
      </c>
      <c r="C113" s="16" t="s">
        <v>18</v>
      </c>
      <c r="D113" s="16" t="s">
        <v>304</v>
      </c>
      <c r="E113" s="16" t="s">
        <v>17</v>
      </c>
      <c r="F113" s="16" t="s">
        <v>17</v>
      </c>
      <c r="G113" s="16"/>
      <c r="H113" s="16"/>
      <c r="I113" s="16"/>
      <c r="J113" s="16"/>
      <c r="K113" s="16"/>
      <c r="L113" s="16"/>
      <c r="M113" s="17">
        <v>0</v>
      </c>
      <c r="N113" s="17">
        <v>702000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702000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702000</v>
      </c>
      <c r="AL113" s="10">
        <v>0</v>
      </c>
      <c r="AM113" s="9">
        <v>702000</v>
      </c>
      <c r="AN113" s="10">
        <v>0</v>
      </c>
      <c r="AO113" s="9">
        <v>0</v>
      </c>
      <c r="AP113" s="3"/>
    </row>
    <row r="114" spans="1:42" ht="25.5" outlineLevel="2">
      <c r="A114" s="15" t="s">
        <v>133</v>
      </c>
      <c r="B114" s="16" t="s">
        <v>17</v>
      </c>
      <c r="C114" s="16" t="s">
        <v>18</v>
      </c>
      <c r="D114" s="16" t="s">
        <v>305</v>
      </c>
      <c r="E114" s="16" t="s">
        <v>17</v>
      </c>
      <c r="F114" s="16" t="s">
        <v>17</v>
      </c>
      <c r="G114" s="16"/>
      <c r="H114" s="16"/>
      <c r="I114" s="16"/>
      <c r="J114" s="16"/>
      <c r="K114" s="16"/>
      <c r="L114" s="16"/>
      <c r="M114" s="17">
        <v>0</v>
      </c>
      <c r="N114" s="17">
        <v>58500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58500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58500</v>
      </c>
      <c r="AL114" s="10">
        <v>0</v>
      </c>
      <c r="AM114" s="9">
        <v>58500</v>
      </c>
      <c r="AN114" s="10">
        <v>0</v>
      </c>
      <c r="AO114" s="9">
        <v>0</v>
      </c>
      <c r="AP114" s="3"/>
    </row>
    <row r="115" spans="1:42" ht="25.5" outlineLevel="2">
      <c r="A115" s="15" t="s">
        <v>135</v>
      </c>
      <c r="B115" s="16" t="s">
        <v>17</v>
      </c>
      <c r="C115" s="16" t="s">
        <v>18</v>
      </c>
      <c r="D115" s="16" t="s">
        <v>306</v>
      </c>
      <c r="E115" s="16" t="s">
        <v>17</v>
      </c>
      <c r="F115" s="16" t="s">
        <v>17</v>
      </c>
      <c r="G115" s="16"/>
      <c r="H115" s="16"/>
      <c r="I115" s="16"/>
      <c r="J115" s="16"/>
      <c r="K115" s="16"/>
      <c r="L115" s="16"/>
      <c r="M115" s="17">
        <v>0</v>
      </c>
      <c r="N115" s="17">
        <v>23300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23300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23300</v>
      </c>
      <c r="AL115" s="10">
        <v>0</v>
      </c>
      <c r="AM115" s="9">
        <v>23300</v>
      </c>
      <c r="AN115" s="10">
        <v>0</v>
      </c>
      <c r="AO115" s="9">
        <v>0</v>
      </c>
      <c r="AP115" s="3"/>
    </row>
    <row r="116" spans="1:42" ht="25.5" outlineLevel="2">
      <c r="A116" s="15" t="s">
        <v>307</v>
      </c>
      <c r="B116" s="16" t="s">
        <v>17</v>
      </c>
      <c r="C116" s="16" t="s">
        <v>18</v>
      </c>
      <c r="D116" s="16" t="s">
        <v>308</v>
      </c>
      <c r="E116" s="16" t="s">
        <v>17</v>
      </c>
      <c r="F116" s="16" t="s">
        <v>17</v>
      </c>
      <c r="G116" s="16"/>
      <c r="H116" s="16"/>
      <c r="I116" s="16"/>
      <c r="J116" s="16"/>
      <c r="K116" s="16"/>
      <c r="L116" s="16"/>
      <c r="M116" s="17">
        <v>0</v>
      </c>
      <c r="N116" s="17">
        <v>8500000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8500000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8500000</v>
      </c>
      <c r="AL116" s="10">
        <v>0</v>
      </c>
      <c r="AM116" s="9">
        <v>8500000</v>
      </c>
      <c r="AN116" s="10">
        <v>0</v>
      </c>
      <c r="AO116" s="9">
        <v>0</v>
      </c>
      <c r="AP116" s="3"/>
    </row>
    <row r="117" spans="1:42" outlineLevel="1">
      <c r="A117" s="15" t="s">
        <v>139</v>
      </c>
      <c r="B117" s="16" t="s">
        <v>17</v>
      </c>
      <c r="C117" s="16" t="s">
        <v>18</v>
      </c>
      <c r="D117" s="16" t="s">
        <v>140</v>
      </c>
      <c r="E117" s="16" t="s">
        <v>17</v>
      </c>
      <c r="F117" s="16" t="s">
        <v>17</v>
      </c>
      <c r="G117" s="16"/>
      <c r="H117" s="16"/>
      <c r="I117" s="16"/>
      <c r="J117" s="16"/>
      <c r="K117" s="16"/>
      <c r="L117" s="16"/>
      <c r="M117" s="17">
        <v>0</v>
      </c>
      <c r="N117" s="17">
        <v>8063010.2400000002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8063010.2400000002</v>
      </c>
      <c r="X117" s="17">
        <v>0</v>
      </c>
      <c r="Y117" s="17">
        <v>0</v>
      </c>
      <c r="Z117" s="17">
        <v>0</v>
      </c>
      <c r="AA117" s="17">
        <v>0</v>
      </c>
      <c r="AB117" s="17">
        <v>0</v>
      </c>
      <c r="AC117" s="17">
        <v>0</v>
      </c>
      <c r="AD117" s="17">
        <v>2530000</v>
      </c>
      <c r="AE117" s="17">
        <v>2530000</v>
      </c>
      <c r="AF117" s="17">
        <v>1945773.14</v>
      </c>
      <c r="AG117" s="9">
        <v>0</v>
      </c>
      <c r="AH117" s="9">
        <v>0</v>
      </c>
      <c r="AI117" s="9">
        <v>1945773.14</v>
      </c>
      <c r="AJ117" s="9">
        <v>584226.86</v>
      </c>
      <c r="AK117" s="9">
        <v>5533010.2400000002</v>
      </c>
      <c r="AL117" s="10">
        <v>0.31377859195178204</v>
      </c>
      <c r="AM117" s="9">
        <v>6117237.0999999996</v>
      </c>
      <c r="AN117" s="10">
        <v>0.24132093127541407</v>
      </c>
      <c r="AO117" s="9">
        <v>0</v>
      </c>
      <c r="AP117" s="3"/>
    </row>
    <row r="118" spans="1:42" ht="25.5" outlineLevel="2">
      <c r="A118" s="15" t="s">
        <v>137</v>
      </c>
      <c r="B118" s="16" t="s">
        <v>17</v>
      </c>
      <c r="C118" s="16" t="s">
        <v>18</v>
      </c>
      <c r="D118" s="16" t="s">
        <v>309</v>
      </c>
      <c r="E118" s="16" t="s">
        <v>17</v>
      </c>
      <c r="F118" s="16" t="s">
        <v>17</v>
      </c>
      <c r="G118" s="16"/>
      <c r="H118" s="16"/>
      <c r="I118" s="16"/>
      <c r="J118" s="16"/>
      <c r="K118" s="16"/>
      <c r="L118" s="16"/>
      <c r="M118" s="17">
        <v>0</v>
      </c>
      <c r="N118" s="17">
        <v>934258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934258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934258</v>
      </c>
      <c r="AL118" s="10">
        <v>0</v>
      </c>
      <c r="AM118" s="9">
        <v>934258</v>
      </c>
      <c r="AN118" s="10">
        <v>0</v>
      </c>
      <c r="AO118" s="9">
        <v>0</v>
      </c>
      <c r="AP118" s="3"/>
    </row>
    <row r="119" spans="1:42" ht="25.5" outlineLevel="2">
      <c r="A119" s="15" t="s">
        <v>310</v>
      </c>
      <c r="B119" s="16" t="s">
        <v>17</v>
      </c>
      <c r="C119" s="16" t="s">
        <v>18</v>
      </c>
      <c r="D119" s="16" t="s">
        <v>311</v>
      </c>
      <c r="E119" s="16" t="s">
        <v>17</v>
      </c>
      <c r="F119" s="16" t="s">
        <v>17</v>
      </c>
      <c r="G119" s="16"/>
      <c r="H119" s="16"/>
      <c r="I119" s="16"/>
      <c r="J119" s="16"/>
      <c r="K119" s="16"/>
      <c r="L119" s="16"/>
      <c r="M119" s="17">
        <v>0</v>
      </c>
      <c r="N119" s="17">
        <v>1818900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1818900</v>
      </c>
      <c r="X119" s="17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1818900</v>
      </c>
      <c r="AL119" s="10">
        <v>0</v>
      </c>
      <c r="AM119" s="9">
        <v>1818900</v>
      </c>
      <c r="AN119" s="10">
        <v>0</v>
      </c>
      <c r="AO119" s="9">
        <v>0</v>
      </c>
      <c r="AP119" s="3"/>
    </row>
    <row r="120" spans="1:42" ht="38.25" outlineLevel="2">
      <c r="A120" s="15" t="s">
        <v>312</v>
      </c>
      <c r="B120" s="16" t="s">
        <v>17</v>
      </c>
      <c r="C120" s="16" t="s">
        <v>18</v>
      </c>
      <c r="D120" s="16" t="s">
        <v>313</v>
      </c>
      <c r="E120" s="16" t="s">
        <v>17</v>
      </c>
      <c r="F120" s="16" t="s">
        <v>17</v>
      </c>
      <c r="G120" s="16"/>
      <c r="H120" s="16"/>
      <c r="I120" s="16"/>
      <c r="J120" s="16"/>
      <c r="K120" s="16"/>
      <c r="L120" s="16"/>
      <c r="M120" s="17">
        <v>0</v>
      </c>
      <c r="N120" s="17">
        <v>24000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24000</v>
      </c>
      <c r="X120" s="17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24000</v>
      </c>
      <c r="AL120" s="10">
        <v>0</v>
      </c>
      <c r="AM120" s="9">
        <v>24000</v>
      </c>
      <c r="AN120" s="10">
        <v>0</v>
      </c>
      <c r="AO120" s="9">
        <v>0</v>
      </c>
      <c r="AP120" s="3"/>
    </row>
    <row r="121" spans="1:42" ht="38.25" outlineLevel="2">
      <c r="A121" s="15" t="s">
        <v>314</v>
      </c>
      <c r="B121" s="16" t="s">
        <v>17</v>
      </c>
      <c r="C121" s="16" t="s">
        <v>18</v>
      </c>
      <c r="D121" s="16" t="s">
        <v>315</v>
      </c>
      <c r="E121" s="16" t="s">
        <v>17</v>
      </c>
      <c r="F121" s="16" t="s">
        <v>17</v>
      </c>
      <c r="G121" s="16"/>
      <c r="H121" s="16"/>
      <c r="I121" s="16"/>
      <c r="J121" s="16"/>
      <c r="K121" s="16"/>
      <c r="L121" s="16"/>
      <c r="M121" s="17">
        <v>0</v>
      </c>
      <c r="N121" s="17">
        <v>4785852.24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4785852.24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2530000</v>
      </c>
      <c r="AE121" s="17">
        <v>2530000</v>
      </c>
      <c r="AF121" s="17">
        <v>1945773.14</v>
      </c>
      <c r="AG121" s="9">
        <v>0</v>
      </c>
      <c r="AH121" s="9">
        <v>0</v>
      </c>
      <c r="AI121" s="9">
        <v>1945773.14</v>
      </c>
      <c r="AJ121" s="9">
        <v>584226.86</v>
      </c>
      <c r="AK121" s="9">
        <v>2255852.2400000002</v>
      </c>
      <c r="AL121" s="10">
        <v>0.52864147765665248</v>
      </c>
      <c r="AM121" s="9">
        <v>2840079.1</v>
      </c>
      <c r="AN121" s="10">
        <v>0.40656774225858672</v>
      </c>
      <c r="AO121" s="9">
        <v>0</v>
      </c>
      <c r="AP121" s="3"/>
    </row>
    <row r="122" spans="1:42" ht="25.5" outlineLevel="2">
      <c r="A122" s="15" t="s">
        <v>316</v>
      </c>
      <c r="B122" s="16" t="s">
        <v>17</v>
      </c>
      <c r="C122" s="16" t="s">
        <v>18</v>
      </c>
      <c r="D122" s="16" t="s">
        <v>317</v>
      </c>
      <c r="E122" s="16" t="s">
        <v>17</v>
      </c>
      <c r="F122" s="16" t="s">
        <v>17</v>
      </c>
      <c r="G122" s="16"/>
      <c r="H122" s="16"/>
      <c r="I122" s="16"/>
      <c r="J122" s="16"/>
      <c r="K122" s="16"/>
      <c r="L122" s="16"/>
      <c r="M122" s="17">
        <v>0</v>
      </c>
      <c r="N122" s="17">
        <v>500000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500000</v>
      </c>
      <c r="X122" s="17">
        <v>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500000</v>
      </c>
      <c r="AL122" s="10">
        <v>0</v>
      </c>
      <c r="AM122" s="9">
        <v>500000</v>
      </c>
      <c r="AN122" s="10">
        <v>0</v>
      </c>
      <c r="AO122" s="9">
        <v>0</v>
      </c>
      <c r="AP122" s="3"/>
    </row>
    <row r="123" spans="1:42" ht="25.5" outlineLevel="1">
      <c r="A123" s="15" t="s">
        <v>147</v>
      </c>
      <c r="B123" s="16" t="s">
        <v>17</v>
      </c>
      <c r="C123" s="16" t="s">
        <v>18</v>
      </c>
      <c r="D123" s="16" t="s">
        <v>148</v>
      </c>
      <c r="E123" s="16" t="s">
        <v>17</v>
      </c>
      <c r="F123" s="16" t="s">
        <v>17</v>
      </c>
      <c r="G123" s="16"/>
      <c r="H123" s="16"/>
      <c r="I123" s="16"/>
      <c r="J123" s="16"/>
      <c r="K123" s="16"/>
      <c r="L123" s="16"/>
      <c r="M123" s="17">
        <v>0</v>
      </c>
      <c r="N123" s="17">
        <v>55784401.799999997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55784401.799999997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36365947.200000003</v>
      </c>
      <c r="AE123" s="17">
        <v>36365947.200000003</v>
      </c>
      <c r="AF123" s="17">
        <v>36365947.200000003</v>
      </c>
      <c r="AG123" s="9">
        <v>0</v>
      </c>
      <c r="AH123" s="9">
        <v>0</v>
      </c>
      <c r="AI123" s="9">
        <v>36365947.200000003</v>
      </c>
      <c r="AJ123" s="9">
        <v>0</v>
      </c>
      <c r="AK123" s="9">
        <v>19418454.600000001</v>
      </c>
      <c r="AL123" s="10">
        <v>0.65190171493422733</v>
      </c>
      <c r="AM123" s="9">
        <v>19418454.600000001</v>
      </c>
      <c r="AN123" s="10">
        <v>0.65190171493422733</v>
      </c>
      <c r="AO123" s="9">
        <v>0</v>
      </c>
      <c r="AP123" s="3"/>
    </row>
    <row r="124" spans="1:42" outlineLevel="2">
      <c r="A124" s="15" t="s">
        <v>173</v>
      </c>
      <c r="B124" s="16" t="s">
        <v>17</v>
      </c>
      <c r="C124" s="16" t="s">
        <v>18</v>
      </c>
      <c r="D124" s="16" t="s">
        <v>318</v>
      </c>
      <c r="E124" s="16" t="s">
        <v>17</v>
      </c>
      <c r="F124" s="16" t="s">
        <v>17</v>
      </c>
      <c r="G124" s="16"/>
      <c r="H124" s="16"/>
      <c r="I124" s="16"/>
      <c r="J124" s="16"/>
      <c r="K124" s="16"/>
      <c r="L124" s="16"/>
      <c r="M124" s="17">
        <v>0</v>
      </c>
      <c r="N124" s="17">
        <v>4407000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4407000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4407000</v>
      </c>
      <c r="AE124" s="17">
        <v>4407000</v>
      </c>
      <c r="AF124" s="17">
        <v>4407000</v>
      </c>
      <c r="AG124" s="9">
        <v>0</v>
      </c>
      <c r="AH124" s="9">
        <v>0</v>
      </c>
      <c r="AI124" s="9">
        <v>4407000</v>
      </c>
      <c r="AJ124" s="9">
        <v>0</v>
      </c>
      <c r="AK124" s="9">
        <v>0</v>
      </c>
      <c r="AL124" s="10">
        <v>1</v>
      </c>
      <c r="AM124" s="9">
        <v>0</v>
      </c>
      <c r="AN124" s="10">
        <v>1</v>
      </c>
      <c r="AO124" s="9">
        <v>0</v>
      </c>
      <c r="AP124" s="3"/>
    </row>
    <row r="125" spans="1:42" ht="89.25" outlineLevel="2">
      <c r="A125" s="15" t="s">
        <v>319</v>
      </c>
      <c r="B125" s="16" t="s">
        <v>17</v>
      </c>
      <c r="C125" s="16" t="s">
        <v>18</v>
      </c>
      <c r="D125" s="16" t="s">
        <v>320</v>
      </c>
      <c r="E125" s="16" t="s">
        <v>17</v>
      </c>
      <c r="F125" s="16" t="s">
        <v>17</v>
      </c>
      <c r="G125" s="16"/>
      <c r="H125" s="16"/>
      <c r="I125" s="16"/>
      <c r="J125" s="16"/>
      <c r="K125" s="16"/>
      <c r="L125" s="16"/>
      <c r="M125" s="17">
        <v>0</v>
      </c>
      <c r="N125" s="17">
        <v>50000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50000</v>
      </c>
      <c r="X125" s="17">
        <v>0</v>
      </c>
      <c r="Y125" s="17">
        <v>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50000</v>
      </c>
      <c r="AL125" s="10">
        <v>0</v>
      </c>
      <c r="AM125" s="9">
        <v>50000</v>
      </c>
      <c r="AN125" s="10">
        <v>0</v>
      </c>
      <c r="AO125" s="9">
        <v>0</v>
      </c>
      <c r="AP125" s="3"/>
    </row>
    <row r="126" spans="1:42" ht="25.5" outlineLevel="2">
      <c r="A126" s="15" t="s">
        <v>321</v>
      </c>
      <c r="B126" s="16" t="s">
        <v>17</v>
      </c>
      <c r="C126" s="16" t="s">
        <v>18</v>
      </c>
      <c r="D126" s="16" t="s">
        <v>322</v>
      </c>
      <c r="E126" s="16" t="s">
        <v>17</v>
      </c>
      <c r="F126" s="16" t="s">
        <v>17</v>
      </c>
      <c r="G126" s="16"/>
      <c r="H126" s="16"/>
      <c r="I126" s="16"/>
      <c r="J126" s="16"/>
      <c r="K126" s="16"/>
      <c r="L126" s="16"/>
      <c r="M126" s="17">
        <v>0</v>
      </c>
      <c r="N126" s="17">
        <v>1500000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1500000</v>
      </c>
      <c r="X126" s="17">
        <v>0</v>
      </c>
      <c r="Y126" s="17">
        <v>0</v>
      </c>
      <c r="Z126" s="17">
        <v>0</v>
      </c>
      <c r="AA126" s="17">
        <v>0</v>
      </c>
      <c r="AB126" s="17">
        <v>0</v>
      </c>
      <c r="AC126" s="17">
        <v>0</v>
      </c>
      <c r="AD126" s="17">
        <v>822247.2</v>
      </c>
      <c r="AE126" s="17">
        <v>822247.2</v>
      </c>
      <c r="AF126" s="17">
        <v>822247.2</v>
      </c>
      <c r="AG126" s="9">
        <v>0</v>
      </c>
      <c r="AH126" s="9">
        <v>0</v>
      </c>
      <c r="AI126" s="9">
        <v>822247.2</v>
      </c>
      <c r="AJ126" s="9">
        <v>0</v>
      </c>
      <c r="AK126" s="9">
        <v>677752.8</v>
      </c>
      <c r="AL126" s="10">
        <v>0.54816480000000001</v>
      </c>
      <c r="AM126" s="9">
        <v>677752.8</v>
      </c>
      <c r="AN126" s="10">
        <v>0.54816480000000001</v>
      </c>
      <c r="AO126" s="9">
        <v>0</v>
      </c>
      <c r="AP126" s="3"/>
    </row>
    <row r="127" spans="1:42" ht="25.5" outlineLevel="2">
      <c r="A127" s="15" t="s">
        <v>323</v>
      </c>
      <c r="B127" s="16" t="s">
        <v>17</v>
      </c>
      <c r="C127" s="16" t="s">
        <v>18</v>
      </c>
      <c r="D127" s="16" t="s">
        <v>324</v>
      </c>
      <c r="E127" s="16" t="s">
        <v>17</v>
      </c>
      <c r="F127" s="16" t="s">
        <v>17</v>
      </c>
      <c r="G127" s="16"/>
      <c r="H127" s="16"/>
      <c r="I127" s="16"/>
      <c r="J127" s="16"/>
      <c r="K127" s="16"/>
      <c r="L127" s="16"/>
      <c r="M127" s="17">
        <v>0</v>
      </c>
      <c r="N127" s="17">
        <v>11827030.800000001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11827030.800000001</v>
      </c>
      <c r="X127" s="17">
        <v>0</v>
      </c>
      <c r="Y127" s="17">
        <v>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11827030.800000001</v>
      </c>
      <c r="AL127" s="10">
        <v>0</v>
      </c>
      <c r="AM127" s="9">
        <v>11827030.800000001</v>
      </c>
      <c r="AN127" s="10">
        <v>0</v>
      </c>
      <c r="AO127" s="9">
        <v>0</v>
      </c>
      <c r="AP127" s="3"/>
    </row>
    <row r="128" spans="1:42" ht="51" outlineLevel="2">
      <c r="A128" s="15" t="s">
        <v>175</v>
      </c>
      <c r="B128" s="16" t="s">
        <v>17</v>
      </c>
      <c r="C128" s="16" t="s">
        <v>18</v>
      </c>
      <c r="D128" s="16" t="s">
        <v>325</v>
      </c>
      <c r="E128" s="16" t="s">
        <v>17</v>
      </c>
      <c r="F128" s="16" t="s">
        <v>17</v>
      </c>
      <c r="G128" s="16"/>
      <c r="H128" s="16"/>
      <c r="I128" s="16"/>
      <c r="J128" s="16"/>
      <c r="K128" s="16"/>
      <c r="L128" s="16"/>
      <c r="M128" s="17">
        <v>0</v>
      </c>
      <c r="N128" s="17">
        <v>29608800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29608800</v>
      </c>
      <c r="X128" s="17">
        <v>0</v>
      </c>
      <c r="Y128" s="17">
        <v>0</v>
      </c>
      <c r="Z128" s="17">
        <v>0</v>
      </c>
      <c r="AA128" s="17">
        <v>0</v>
      </c>
      <c r="AB128" s="17">
        <v>0</v>
      </c>
      <c r="AC128" s="17">
        <v>0</v>
      </c>
      <c r="AD128" s="17">
        <v>27336700</v>
      </c>
      <c r="AE128" s="17">
        <v>27336700</v>
      </c>
      <c r="AF128" s="17">
        <v>27336700</v>
      </c>
      <c r="AG128" s="9">
        <v>0</v>
      </c>
      <c r="AH128" s="9">
        <v>0</v>
      </c>
      <c r="AI128" s="9">
        <v>27336700</v>
      </c>
      <c r="AJ128" s="9">
        <v>0</v>
      </c>
      <c r="AK128" s="9">
        <v>2272100</v>
      </c>
      <c r="AL128" s="10">
        <v>0.92326267866310019</v>
      </c>
      <c r="AM128" s="9">
        <v>2272100</v>
      </c>
      <c r="AN128" s="10">
        <v>0.92326267866310019</v>
      </c>
      <c r="AO128" s="9">
        <v>0</v>
      </c>
      <c r="AP128" s="3"/>
    </row>
    <row r="129" spans="1:42" outlineLevel="2">
      <c r="A129" s="15" t="s">
        <v>326</v>
      </c>
      <c r="B129" s="16" t="s">
        <v>17</v>
      </c>
      <c r="C129" s="16" t="s">
        <v>18</v>
      </c>
      <c r="D129" s="16" t="s">
        <v>327</v>
      </c>
      <c r="E129" s="16" t="s">
        <v>17</v>
      </c>
      <c r="F129" s="16" t="s">
        <v>17</v>
      </c>
      <c r="G129" s="16"/>
      <c r="H129" s="16"/>
      <c r="I129" s="16"/>
      <c r="J129" s="16"/>
      <c r="K129" s="16"/>
      <c r="L129" s="16"/>
      <c r="M129" s="17">
        <v>0</v>
      </c>
      <c r="N129" s="17">
        <v>7858300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7858300</v>
      </c>
      <c r="X129" s="17">
        <v>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3800000</v>
      </c>
      <c r="AE129" s="17">
        <v>3800000</v>
      </c>
      <c r="AF129" s="17">
        <v>3800000</v>
      </c>
      <c r="AG129" s="9">
        <v>0</v>
      </c>
      <c r="AH129" s="9">
        <v>0</v>
      </c>
      <c r="AI129" s="9">
        <v>3800000</v>
      </c>
      <c r="AJ129" s="9">
        <v>0</v>
      </c>
      <c r="AK129" s="9">
        <v>4058300</v>
      </c>
      <c r="AL129" s="10">
        <v>0.48356514767825104</v>
      </c>
      <c r="AM129" s="9">
        <v>4058300</v>
      </c>
      <c r="AN129" s="10">
        <v>0.48356514767825104</v>
      </c>
      <c r="AO129" s="9">
        <v>0</v>
      </c>
      <c r="AP129" s="3"/>
    </row>
    <row r="130" spans="1:42" ht="25.5" outlineLevel="2">
      <c r="A130" s="15" t="s">
        <v>328</v>
      </c>
      <c r="B130" s="16" t="s">
        <v>17</v>
      </c>
      <c r="C130" s="16" t="s">
        <v>18</v>
      </c>
      <c r="D130" s="16" t="s">
        <v>329</v>
      </c>
      <c r="E130" s="16" t="s">
        <v>17</v>
      </c>
      <c r="F130" s="16" t="s">
        <v>17</v>
      </c>
      <c r="G130" s="16"/>
      <c r="H130" s="16"/>
      <c r="I130" s="16"/>
      <c r="J130" s="16"/>
      <c r="K130" s="16"/>
      <c r="L130" s="16"/>
      <c r="M130" s="17">
        <v>0</v>
      </c>
      <c r="N130" s="17">
        <v>533271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533271</v>
      </c>
      <c r="X130" s="17">
        <v>0</v>
      </c>
      <c r="Y130" s="17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533271</v>
      </c>
      <c r="AL130" s="10">
        <v>0</v>
      </c>
      <c r="AM130" s="9">
        <v>533271</v>
      </c>
      <c r="AN130" s="10">
        <v>0</v>
      </c>
      <c r="AO130" s="9">
        <v>0</v>
      </c>
      <c r="AP130" s="3"/>
    </row>
    <row r="131" spans="1:42" ht="25.5" outlineLevel="1">
      <c r="A131" s="15" t="s">
        <v>48</v>
      </c>
      <c r="B131" s="16" t="s">
        <v>17</v>
      </c>
      <c r="C131" s="16" t="s">
        <v>18</v>
      </c>
      <c r="D131" s="16" t="s">
        <v>49</v>
      </c>
      <c r="E131" s="16" t="s">
        <v>17</v>
      </c>
      <c r="F131" s="16" t="s">
        <v>17</v>
      </c>
      <c r="G131" s="16"/>
      <c r="H131" s="16"/>
      <c r="I131" s="16"/>
      <c r="J131" s="16"/>
      <c r="K131" s="16"/>
      <c r="L131" s="16"/>
      <c r="M131" s="17">
        <v>0</v>
      </c>
      <c r="N131" s="17">
        <v>55819159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55819159</v>
      </c>
      <c r="X131" s="17">
        <v>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29591000</v>
      </c>
      <c r="AE131" s="17">
        <v>29591000</v>
      </c>
      <c r="AF131" s="17">
        <v>29583805.149999999</v>
      </c>
      <c r="AG131" s="9">
        <v>0</v>
      </c>
      <c r="AH131" s="9">
        <v>0</v>
      </c>
      <c r="AI131" s="9">
        <v>29583805.149999999</v>
      </c>
      <c r="AJ131" s="9">
        <v>7194.85</v>
      </c>
      <c r="AK131" s="9">
        <v>26228159</v>
      </c>
      <c r="AL131" s="10">
        <v>0.53012264122431507</v>
      </c>
      <c r="AM131" s="9">
        <v>26235353.850000001</v>
      </c>
      <c r="AN131" s="10">
        <v>0.52999374551666034</v>
      </c>
      <c r="AO131" s="9">
        <v>0</v>
      </c>
      <c r="AP131" s="3"/>
    </row>
    <row r="132" spans="1:42" ht="25.5" outlineLevel="2">
      <c r="A132" s="15" t="s">
        <v>330</v>
      </c>
      <c r="B132" s="16" t="s">
        <v>17</v>
      </c>
      <c r="C132" s="16" t="s">
        <v>18</v>
      </c>
      <c r="D132" s="16" t="s">
        <v>331</v>
      </c>
      <c r="E132" s="16" t="s">
        <v>17</v>
      </c>
      <c r="F132" s="16" t="s">
        <v>17</v>
      </c>
      <c r="G132" s="16"/>
      <c r="H132" s="16"/>
      <c r="I132" s="16"/>
      <c r="J132" s="16"/>
      <c r="K132" s="16"/>
      <c r="L132" s="16"/>
      <c r="M132" s="17">
        <v>0</v>
      </c>
      <c r="N132" s="17">
        <v>10000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7">
        <v>0</v>
      </c>
      <c r="W132" s="17">
        <v>10000</v>
      </c>
      <c r="X132" s="17">
        <v>0</v>
      </c>
      <c r="Y132" s="17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10000</v>
      </c>
      <c r="AL132" s="10">
        <v>0</v>
      </c>
      <c r="AM132" s="9">
        <v>10000</v>
      </c>
      <c r="AN132" s="10">
        <v>0</v>
      </c>
      <c r="AO132" s="9">
        <v>0</v>
      </c>
      <c r="AP132" s="3"/>
    </row>
    <row r="133" spans="1:42" ht="38.25" outlineLevel="2">
      <c r="A133" s="15" t="s">
        <v>332</v>
      </c>
      <c r="B133" s="16" t="s">
        <v>17</v>
      </c>
      <c r="C133" s="16" t="s">
        <v>18</v>
      </c>
      <c r="D133" s="16" t="s">
        <v>333</v>
      </c>
      <c r="E133" s="16" t="s">
        <v>17</v>
      </c>
      <c r="F133" s="16" t="s">
        <v>17</v>
      </c>
      <c r="G133" s="16"/>
      <c r="H133" s="16"/>
      <c r="I133" s="16"/>
      <c r="J133" s="16"/>
      <c r="K133" s="16"/>
      <c r="L133" s="16"/>
      <c r="M133" s="17">
        <v>0</v>
      </c>
      <c r="N133" s="17">
        <v>20000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20000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20000</v>
      </c>
      <c r="AL133" s="10">
        <v>0</v>
      </c>
      <c r="AM133" s="9">
        <v>20000</v>
      </c>
      <c r="AN133" s="10">
        <v>0</v>
      </c>
      <c r="AO133" s="9">
        <v>0</v>
      </c>
      <c r="AP133" s="3"/>
    </row>
    <row r="134" spans="1:42" ht="51" outlineLevel="2">
      <c r="A134" s="15" t="s">
        <v>175</v>
      </c>
      <c r="B134" s="16" t="s">
        <v>17</v>
      </c>
      <c r="C134" s="16" t="s">
        <v>18</v>
      </c>
      <c r="D134" s="16" t="s">
        <v>334</v>
      </c>
      <c r="E134" s="16" t="s">
        <v>17</v>
      </c>
      <c r="F134" s="16" t="s">
        <v>17</v>
      </c>
      <c r="G134" s="16"/>
      <c r="H134" s="16"/>
      <c r="I134" s="16"/>
      <c r="J134" s="16"/>
      <c r="K134" s="16"/>
      <c r="L134" s="16"/>
      <c r="M134" s="17">
        <v>0</v>
      </c>
      <c r="N134" s="17">
        <v>51683900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51683900</v>
      </c>
      <c r="X134" s="17">
        <v>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28998000</v>
      </c>
      <c r="AE134" s="17">
        <v>28998000</v>
      </c>
      <c r="AF134" s="17">
        <v>28998000</v>
      </c>
      <c r="AG134" s="9">
        <v>0</v>
      </c>
      <c r="AH134" s="9">
        <v>0</v>
      </c>
      <c r="AI134" s="9">
        <v>28998000</v>
      </c>
      <c r="AJ134" s="9">
        <v>0</v>
      </c>
      <c r="AK134" s="9">
        <v>22685900</v>
      </c>
      <c r="AL134" s="10">
        <v>0.5610644707539485</v>
      </c>
      <c r="AM134" s="9">
        <v>22685900</v>
      </c>
      <c r="AN134" s="10">
        <v>0.5610644707539485</v>
      </c>
      <c r="AO134" s="9">
        <v>0</v>
      </c>
      <c r="AP134" s="3"/>
    </row>
    <row r="135" spans="1:42" ht="51" outlineLevel="2">
      <c r="A135" s="15" t="s">
        <v>335</v>
      </c>
      <c r="B135" s="16" t="s">
        <v>17</v>
      </c>
      <c r="C135" s="16" t="s">
        <v>18</v>
      </c>
      <c r="D135" s="16" t="s">
        <v>336</v>
      </c>
      <c r="E135" s="16" t="s">
        <v>17</v>
      </c>
      <c r="F135" s="16" t="s">
        <v>17</v>
      </c>
      <c r="G135" s="16"/>
      <c r="H135" s="16"/>
      <c r="I135" s="16"/>
      <c r="J135" s="16"/>
      <c r="K135" s="16"/>
      <c r="L135" s="16"/>
      <c r="M135" s="17">
        <v>0</v>
      </c>
      <c r="N135" s="17">
        <v>3127750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3127750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3127750</v>
      </c>
      <c r="AL135" s="10">
        <v>0</v>
      </c>
      <c r="AM135" s="9">
        <v>3127750</v>
      </c>
      <c r="AN135" s="10">
        <v>0</v>
      </c>
      <c r="AO135" s="9">
        <v>0</v>
      </c>
      <c r="AP135" s="3"/>
    </row>
    <row r="136" spans="1:42" ht="51" outlineLevel="2">
      <c r="A136" s="15" t="s">
        <v>335</v>
      </c>
      <c r="B136" s="16" t="s">
        <v>17</v>
      </c>
      <c r="C136" s="16" t="s">
        <v>18</v>
      </c>
      <c r="D136" s="16" t="s">
        <v>337</v>
      </c>
      <c r="E136" s="16" t="s">
        <v>17</v>
      </c>
      <c r="F136" s="16" t="s">
        <v>17</v>
      </c>
      <c r="G136" s="16"/>
      <c r="H136" s="16"/>
      <c r="I136" s="16"/>
      <c r="J136" s="16"/>
      <c r="K136" s="16"/>
      <c r="L136" s="16"/>
      <c r="M136" s="17">
        <v>0</v>
      </c>
      <c r="N136" s="17">
        <v>334509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334509</v>
      </c>
      <c r="X136" s="17">
        <v>0</v>
      </c>
      <c r="Y136" s="17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334509</v>
      </c>
      <c r="AL136" s="10">
        <v>0</v>
      </c>
      <c r="AM136" s="9">
        <v>334509</v>
      </c>
      <c r="AN136" s="10">
        <v>0</v>
      </c>
      <c r="AO136" s="9">
        <v>0</v>
      </c>
      <c r="AP136" s="3"/>
    </row>
    <row r="137" spans="1:42" ht="51" outlineLevel="2">
      <c r="A137" s="15" t="s">
        <v>151</v>
      </c>
      <c r="B137" s="16" t="s">
        <v>17</v>
      </c>
      <c r="C137" s="16" t="s">
        <v>18</v>
      </c>
      <c r="D137" s="16" t="s">
        <v>338</v>
      </c>
      <c r="E137" s="16" t="s">
        <v>17</v>
      </c>
      <c r="F137" s="16" t="s">
        <v>17</v>
      </c>
      <c r="G137" s="16"/>
      <c r="H137" s="16"/>
      <c r="I137" s="16"/>
      <c r="J137" s="16"/>
      <c r="K137" s="16"/>
      <c r="L137" s="16"/>
      <c r="M137" s="17">
        <v>0</v>
      </c>
      <c r="N137" s="17">
        <v>50000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50000</v>
      </c>
      <c r="X137" s="17">
        <v>0</v>
      </c>
      <c r="Y137" s="17">
        <v>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50000</v>
      </c>
      <c r="AL137" s="10">
        <v>0</v>
      </c>
      <c r="AM137" s="9">
        <v>50000</v>
      </c>
      <c r="AN137" s="10">
        <v>0</v>
      </c>
      <c r="AO137" s="9">
        <v>0</v>
      </c>
      <c r="AP137" s="3"/>
    </row>
    <row r="138" spans="1:42" ht="25.5" outlineLevel="2">
      <c r="A138" s="15" t="s">
        <v>135</v>
      </c>
      <c r="B138" s="16" t="s">
        <v>17</v>
      </c>
      <c r="C138" s="16" t="s">
        <v>18</v>
      </c>
      <c r="D138" s="16" t="s">
        <v>339</v>
      </c>
      <c r="E138" s="16" t="s">
        <v>17</v>
      </c>
      <c r="F138" s="16" t="s">
        <v>17</v>
      </c>
      <c r="G138" s="16"/>
      <c r="H138" s="16"/>
      <c r="I138" s="16"/>
      <c r="J138" s="16"/>
      <c r="K138" s="16"/>
      <c r="L138" s="16"/>
      <c r="M138" s="17">
        <v>0</v>
      </c>
      <c r="N138" s="17">
        <v>593000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7">
        <v>593000</v>
      </c>
      <c r="X138" s="17">
        <v>0</v>
      </c>
      <c r="Y138" s="17">
        <v>0</v>
      </c>
      <c r="Z138" s="17">
        <v>0</v>
      </c>
      <c r="AA138" s="17">
        <v>0</v>
      </c>
      <c r="AB138" s="17">
        <v>0</v>
      </c>
      <c r="AC138" s="17">
        <v>0</v>
      </c>
      <c r="AD138" s="17">
        <v>593000</v>
      </c>
      <c r="AE138" s="17">
        <v>593000</v>
      </c>
      <c r="AF138" s="17">
        <v>585805.15</v>
      </c>
      <c r="AG138" s="9">
        <v>0</v>
      </c>
      <c r="AH138" s="9">
        <v>0</v>
      </c>
      <c r="AI138" s="9">
        <v>585805.15</v>
      </c>
      <c r="AJ138" s="9">
        <v>7194.85</v>
      </c>
      <c r="AK138" s="9">
        <v>0</v>
      </c>
      <c r="AL138" s="10">
        <v>1</v>
      </c>
      <c r="AM138" s="9">
        <v>7194.85</v>
      </c>
      <c r="AN138" s="10">
        <v>0.98786703204047221</v>
      </c>
      <c r="AO138" s="9">
        <v>0</v>
      </c>
      <c r="AP138" s="3"/>
    </row>
    <row r="139" spans="1:42" ht="51">
      <c r="A139" s="7" t="s">
        <v>156</v>
      </c>
      <c r="B139" s="8" t="s">
        <v>17</v>
      </c>
      <c r="C139" s="8" t="s">
        <v>18</v>
      </c>
      <c r="D139" s="19" t="s">
        <v>157</v>
      </c>
      <c r="E139" s="8" t="s">
        <v>17</v>
      </c>
      <c r="F139" s="8" t="s">
        <v>17</v>
      </c>
      <c r="G139" s="8"/>
      <c r="H139" s="8"/>
      <c r="I139" s="8"/>
      <c r="J139" s="8"/>
      <c r="K139" s="8"/>
      <c r="L139" s="8"/>
      <c r="M139" s="9">
        <v>0</v>
      </c>
      <c r="N139" s="9">
        <v>5062842.76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5062842.76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61842.96</v>
      </c>
      <c r="AE139" s="9">
        <v>61842.96</v>
      </c>
      <c r="AF139" s="9">
        <v>60002.22</v>
      </c>
      <c r="AG139" s="9">
        <v>0</v>
      </c>
      <c r="AH139" s="9">
        <v>0</v>
      </c>
      <c r="AI139" s="9">
        <v>60002.22</v>
      </c>
      <c r="AJ139" s="9">
        <v>1840.74</v>
      </c>
      <c r="AK139" s="9">
        <v>5000999.8</v>
      </c>
      <c r="AL139" s="10">
        <v>1.2215066303975041E-2</v>
      </c>
      <c r="AM139" s="9">
        <v>5002840.54</v>
      </c>
      <c r="AN139" s="10">
        <v>1.1851487957330913E-2</v>
      </c>
      <c r="AO139" s="9">
        <v>0</v>
      </c>
      <c r="AP139" s="3"/>
    </row>
    <row r="140" spans="1:42" ht="165.75" outlineLevel="2">
      <c r="A140" s="15" t="s">
        <v>340</v>
      </c>
      <c r="B140" s="16" t="s">
        <v>17</v>
      </c>
      <c r="C140" s="16" t="s">
        <v>18</v>
      </c>
      <c r="D140" s="16" t="s">
        <v>341</v>
      </c>
      <c r="E140" s="16" t="s">
        <v>17</v>
      </c>
      <c r="F140" s="16" t="s">
        <v>17</v>
      </c>
      <c r="G140" s="16"/>
      <c r="H140" s="16"/>
      <c r="I140" s="16"/>
      <c r="J140" s="16"/>
      <c r="K140" s="16"/>
      <c r="L140" s="16"/>
      <c r="M140" s="17">
        <v>0</v>
      </c>
      <c r="N140" s="17">
        <v>50000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0</v>
      </c>
      <c r="W140" s="17">
        <v>50000</v>
      </c>
      <c r="X140" s="17">
        <v>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49000.2</v>
      </c>
      <c r="AE140" s="17">
        <v>49000.2</v>
      </c>
      <c r="AF140" s="17">
        <v>49000.2</v>
      </c>
      <c r="AG140" s="9">
        <v>0</v>
      </c>
      <c r="AH140" s="9">
        <v>0</v>
      </c>
      <c r="AI140" s="9">
        <v>49000.2</v>
      </c>
      <c r="AJ140" s="9">
        <v>0</v>
      </c>
      <c r="AK140" s="9">
        <v>999.8</v>
      </c>
      <c r="AL140" s="10">
        <v>0.98000399999999999</v>
      </c>
      <c r="AM140" s="9">
        <v>999.8</v>
      </c>
      <c r="AN140" s="10">
        <v>0.98000399999999999</v>
      </c>
      <c r="AO140" s="9">
        <v>0</v>
      </c>
      <c r="AP140" s="3"/>
    </row>
    <row r="141" spans="1:42" ht="165.75" outlineLevel="2">
      <c r="A141" s="15" t="s">
        <v>340</v>
      </c>
      <c r="B141" s="16" t="s">
        <v>17</v>
      </c>
      <c r="C141" s="16" t="s">
        <v>18</v>
      </c>
      <c r="D141" s="16" t="s">
        <v>342</v>
      </c>
      <c r="E141" s="16" t="s">
        <v>17</v>
      </c>
      <c r="F141" s="16" t="s">
        <v>17</v>
      </c>
      <c r="G141" s="16"/>
      <c r="H141" s="16"/>
      <c r="I141" s="16"/>
      <c r="J141" s="16"/>
      <c r="K141" s="16"/>
      <c r="L141" s="16"/>
      <c r="M141" s="17">
        <v>0</v>
      </c>
      <c r="N141" s="17">
        <v>1840.74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1840.74</v>
      </c>
      <c r="X141" s="17">
        <v>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1840.74</v>
      </c>
      <c r="AE141" s="17">
        <v>1840.74</v>
      </c>
      <c r="AF141" s="17">
        <v>0</v>
      </c>
      <c r="AG141" s="9">
        <v>0</v>
      </c>
      <c r="AH141" s="9">
        <v>0</v>
      </c>
      <c r="AI141" s="9">
        <v>0</v>
      </c>
      <c r="AJ141" s="9">
        <v>1840.74</v>
      </c>
      <c r="AK141" s="9">
        <v>0</v>
      </c>
      <c r="AL141" s="10">
        <v>1</v>
      </c>
      <c r="AM141" s="9">
        <v>1840.74</v>
      </c>
      <c r="AN141" s="10">
        <v>0</v>
      </c>
      <c r="AO141" s="9">
        <v>0</v>
      </c>
      <c r="AP141" s="3"/>
    </row>
    <row r="142" spans="1:42" ht="25.5" outlineLevel="2">
      <c r="A142" s="15" t="s">
        <v>343</v>
      </c>
      <c r="B142" s="16" t="s">
        <v>17</v>
      </c>
      <c r="C142" s="16" t="s">
        <v>18</v>
      </c>
      <c r="D142" s="16" t="s">
        <v>344</v>
      </c>
      <c r="E142" s="16" t="s">
        <v>17</v>
      </c>
      <c r="F142" s="16" t="s">
        <v>17</v>
      </c>
      <c r="G142" s="16"/>
      <c r="H142" s="16"/>
      <c r="I142" s="16"/>
      <c r="J142" s="16"/>
      <c r="K142" s="16"/>
      <c r="L142" s="16"/>
      <c r="M142" s="17">
        <v>0</v>
      </c>
      <c r="N142" s="17">
        <v>5000000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5000000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5000000</v>
      </c>
      <c r="AL142" s="10">
        <v>0</v>
      </c>
      <c r="AM142" s="9">
        <v>5000000</v>
      </c>
      <c r="AN142" s="10">
        <v>0</v>
      </c>
      <c r="AO142" s="9">
        <v>0</v>
      </c>
      <c r="AP142" s="3"/>
    </row>
    <row r="143" spans="1:42" ht="25.5" outlineLevel="2">
      <c r="A143" s="15" t="s">
        <v>343</v>
      </c>
      <c r="B143" s="16" t="s">
        <v>17</v>
      </c>
      <c r="C143" s="16" t="s">
        <v>18</v>
      </c>
      <c r="D143" s="16" t="s">
        <v>345</v>
      </c>
      <c r="E143" s="16" t="s">
        <v>17</v>
      </c>
      <c r="F143" s="16" t="s">
        <v>17</v>
      </c>
      <c r="G143" s="16"/>
      <c r="H143" s="16"/>
      <c r="I143" s="16"/>
      <c r="J143" s="16"/>
      <c r="K143" s="16"/>
      <c r="L143" s="16"/>
      <c r="M143" s="17">
        <v>0</v>
      </c>
      <c r="N143" s="17">
        <v>11002.02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11002.02</v>
      </c>
      <c r="X143" s="17">
        <v>0</v>
      </c>
      <c r="Y143" s="17">
        <v>0</v>
      </c>
      <c r="Z143" s="17">
        <v>0</v>
      </c>
      <c r="AA143" s="17">
        <v>0</v>
      </c>
      <c r="AB143" s="17">
        <v>0</v>
      </c>
      <c r="AC143" s="17">
        <v>0</v>
      </c>
      <c r="AD143" s="17">
        <v>11002.02</v>
      </c>
      <c r="AE143" s="17">
        <v>11002.02</v>
      </c>
      <c r="AF143" s="17">
        <v>11002.02</v>
      </c>
      <c r="AG143" s="9">
        <v>0</v>
      </c>
      <c r="AH143" s="9">
        <v>0</v>
      </c>
      <c r="AI143" s="9">
        <v>11002.02</v>
      </c>
      <c r="AJ143" s="9">
        <v>0</v>
      </c>
      <c r="AK143" s="9">
        <v>0</v>
      </c>
      <c r="AL143" s="10">
        <v>1</v>
      </c>
      <c r="AM143" s="9">
        <v>0</v>
      </c>
      <c r="AN143" s="10">
        <v>1</v>
      </c>
      <c r="AO143" s="9">
        <v>0</v>
      </c>
      <c r="AP143" s="3"/>
    </row>
    <row r="144" spans="1:42" ht="38.25">
      <c r="A144" s="7" t="s">
        <v>52</v>
      </c>
      <c r="B144" s="8" t="s">
        <v>17</v>
      </c>
      <c r="C144" s="8" t="s">
        <v>18</v>
      </c>
      <c r="D144" s="19" t="s">
        <v>53</v>
      </c>
      <c r="E144" s="8" t="s">
        <v>17</v>
      </c>
      <c r="F144" s="8" t="s">
        <v>17</v>
      </c>
      <c r="G144" s="8"/>
      <c r="H144" s="8"/>
      <c r="I144" s="8"/>
      <c r="J144" s="8"/>
      <c r="K144" s="8"/>
      <c r="L144" s="8"/>
      <c r="M144" s="9">
        <v>0</v>
      </c>
      <c r="N144" s="9">
        <v>45071628.920000002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45071628.920000002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21647895.239999998</v>
      </c>
      <c r="AE144" s="9">
        <v>21647895.239999998</v>
      </c>
      <c r="AF144" s="9">
        <v>20908250.91</v>
      </c>
      <c r="AG144" s="9">
        <v>0</v>
      </c>
      <c r="AH144" s="9">
        <v>0</v>
      </c>
      <c r="AI144" s="9">
        <v>20908250.91</v>
      </c>
      <c r="AJ144" s="9">
        <v>739644.33</v>
      </c>
      <c r="AK144" s="9">
        <v>23423733.68</v>
      </c>
      <c r="AL144" s="10">
        <v>0.48029981961432955</v>
      </c>
      <c r="AM144" s="9">
        <v>24163378.010000002</v>
      </c>
      <c r="AN144" s="10">
        <v>0.46388940029461001</v>
      </c>
      <c r="AO144" s="9">
        <v>0</v>
      </c>
      <c r="AP144" s="3"/>
    </row>
    <row r="145" spans="1:42" ht="38.25" outlineLevel="1">
      <c r="A145" s="15" t="s">
        <v>346</v>
      </c>
      <c r="B145" s="16" t="s">
        <v>17</v>
      </c>
      <c r="C145" s="16" t="s">
        <v>18</v>
      </c>
      <c r="D145" s="16" t="s">
        <v>347</v>
      </c>
      <c r="E145" s="16" t="s">
        <v>17</v>
      </c>
      <c r="F145" s="16" t="s">
        <v>17</v>
      </c>
      <c r="G145" s="16"/>
      <c r="H145" s="16"/>
      <c r="I145" s="16"/>
      <c r="J145" s="16"/>
      <c r="K145" s="16"/>
      <c r="L145" s="16"/>
      <c r="M145" s="17">
        <v>0</v>
      </c>
      <c r="N145" s="17">
        <v>40000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40000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40000</v>
      </c>
      <c r="AL145" s="10">
        <v>0</v>
      </c>
      <c r="AM145" s="9">
        <v>40000</v>
      </c>
      <c r="AN145" s="10">
        <v>0</v>
      </c>
      <c r="AO145" s="9">
        <v>0</v>
      </c>
      <c r="AP145" s="3"/>
    </row>
    <row r="146" spans="1:42" ht="63.75" outlineLevel="2">
      <c r="A146" s="15" t="s">
        <v>348</v>
      </c>
      <c r="B146" s="16" t="s">
        <v>17</v>
      </c>
      <c r="C146" s="16" t="s">
        <v>18</v>
      </c>
      <c r="D146" s="16" t="s">
        <v>349</v>
      </c>
      <c r="E146" s="16" t="s">
        <v>17</v>
      </c>
      <c r="F146" s="16" t="s">
        <v>17</v>
      </c>
      <c r="G146" s="16"/>
      <c r="H146" s="16"/>
      <c r="I146" s="16"/>
      <c r="J146" s="16"/>
      <c r="K146" s="16"/>
      <c r="L146" s="16"/>
      <c r="M146" s="17">
        <v>0</v>
      </c>
      <c r="N146" s="17">
        <v>40000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7">
        <v>40000</v>
      </c>
      <c r="X146" s="17">
        <v>0</v>
      </c>
      <c r="Y146" s="17">
        <v>0</v>
      </c>
      <c r="Z146" s="17">
        <v>0</v>
      </c>
      <c r="AA146" s="17">
        <v>0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40000</v>
      </c>
      <c r="AL146" s="10">
        <v>0</v>
      </c>
      <c r="AM146" s="9">
        <v>40000</v>
      </c>
      <c r="AN146" s="10">
        <v>0</v>
      </c>
      <c r="AO146" s="9">
        <v>0</v>
      </c>
      <c r="AP146" s="3"/>
    </row>
    <row r="147" spans="1:42" outlineLevel="1">
      <c r="A147" s="15" t="s">
        <v>161</v>
      </c>
      <c r="B147" s="16" t="s">
        <v>17</v>
      </c>
      <c r="C147" s="16" t="s">
        <v>18</v>
      </c>
      <c r="D147" s="16" t="s">
        <v>162</v>
      </c>
      <c r="E147" s="16" t="s">
        <v>17</v>
      </c>
      <c r="F147" s="16" t="s">
        <v>17</v>
      </c>
      <c r="G147" s="16"/>
      <c r="H147" s="16"/>
      <c r="I147" s="16"/>
      <c r="J147" s="16"/>
      <c r="K147" s="16"/>
      <c r="L147" s="16"/>
      <c r="M147" s="17">
        <v>0</v>
      </c>
      <c r="N147" s="17">
        <v>3863000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3863000</v>
      </c>
      <c r="X147" s="17">
        <v>0</v>
      </c>
      <c r="Y147" s="17">
        <v>0</v>
      </c>
      <c r="Z147" s="17">
        <v>0</v>
      </c>
      <c r="AA147" s="17">
        <v>0</v>
      </c>
      <c r="AB147" s="17">
        <v>0</v>
      </c>
      <c r="AC147" s="17">
        <v>0</v>
      </c>
      <c r="AD147" s="17">
        <v>2009071.34</v>
      </c>
      <c r="AE147" s="17">
        <v>2009071.34</v>
      </c>
      <c r="AF147" s="17">
        <v>1746787.24</v>
      </c>
      <c r="AG147" s="9">
        <v>0</v>
      </c>
      <c r="AH147" s="9">
        <v>0</v>
      </c>
      <c r="AI147" s="9">
        <v>1746787.24</v>
      </c>
      <c r="AJ147" s="9">
        <v>262284.09999999998</v>
      </c>
      <c r="AK147" s="9">
        <v>1853928.66</v>
      </c>
      <c r="AL147" s="10">
        <v>0.52008059539218221</v>
      </c>
      <c r="AM147" s="9">
        <v>2116212.7599999998</v>
      </c>
      <c r="AN147" s="10">
        <v>0.45218411597204244</v>
      </c>
      <c r="AO147" s="9">
        <v>0</v>
      </c>
      <c r="AP147" s="3"/>
    </row>
    <row r="148" spans="1:42" ht="76.5" outlineLevel="2">
      <c r="A148" s="15" t="s">
        <v>350</v>
      </c>
      <c r="B148" s="16" t="s">
        <v>17</v>
      </c>
      <c r="C148" s="16" t="s">
        <v>18</v>
      </c>
      <c r="D148" s="16" t="s">
        <v>351</v>
      </c>
      <c r="E148" s="16" t="s">
        <v>17</v>
      </c>
      <c r="F148" s="16" t="s">
        <v>17</v>
      </c>
      <c r="G148" s="16"/>
      <c r="H148" s="16"/>
      <c r="I148" s="16"/>
      <c r="J148" s="16"/>
      <c r="K148" s="16"/>
      <c r="L148" s="16"/>
      <c r="M148" s="17">
        <v>0</v>
      </c>
      <c r="N148" s="17">
        <v>3863000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3863000</v>
      </c>
      <c r="X148" s="17">
        <v>0</v>
      </c>
      <c r="Y148" s="17">
        <v>0</v>
      </c>
      <c r="Z148" s="17">
        <v>0</v>
      </c>
      <c r="AA148" s="17">
        <v>0</v>
      </c>
      <c r="AB148" s="17">
        <v>0</v>
      </c>
      <c r="AC148" s="17">
        <v>0</v>
      </c>
      <c r="AD148" s="17">
        <v>2009071.34</v>
      </c>
      <c r="AE148" s="17">
        <v>2009071.34</v>
      </c>
      <c r="AF148" s="17">
        <v>1746787.24</v>
      </c>
      <c r="AG148" s="9">
        <v>0</v>
      </c>
      <c r="AH148" s="9">
        <v>0</v>
      </c>
      <c r="AI148" s="9">
        <v>1746787.24</v>
      </c>
      <c r="AJ148" s="9">
        <v>262284.09999999998</v>
      </c>
      <c r="AK148" s="9">
        <v>1853928.66</v>
      </c>
      <c r="AL148" s="10">
        <v>0.52008059539218221</v>
      </c>
      <c r="AM148" s="9">
        <v>2116212.7599999998</v>
      </c>
      <c r="AN148" s="10">
        <v>0.45218411597204244</v>
      </c>
      <c r="AO148" s="9">
        <v>0</v>
      </c>
      <c r="AP148" s="3"/>
    </row>
    <row r="149" spans="1:42" ht="38.25" outlineLevel="1">
      <c r="A149" s="15" t="s">
        <v>54</v>
      </c>
      <c r="B149" s="16" t="s">
        <v>17</v>
      </c>
      <c r="C149" s="16" t="s">
        <v>18</v>
      </c>
      <c r="D149" s="16" t="s">
        <v>55</v>
      </c>
      <c r="E149" s="16" t="s">
        <v>17</v>
      </c>
      <c r="F149" s="16" t="s">
        <v>17</v>
      </c>
      <c r="G149" s="16"/>
      <c r="H149" s="16"/>
      <c r="I149" s="16"/>
      <c r="J149" s="16"/>
      <c r="K149" s="16"/>
      <c r="L149" s="16"/>
      <c r="M149" s="17">
        <v>0</v>
      </c>
      <c r="N149" s="17">
        <v>249000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7">
        <v>249000</v>
      </c>
      <c r="X149" s="17">
        <v>0</v>
      </c>
      <c r="Y149" s="17">
        <v>0</v>
      </c>
      <c r="Z149" s="17">
        <v>0</v>
      </c>
      <c r="AA149" s="17">
        <v>0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249000</v>
      </c>
      <c r="AL149" s="10">
        <v>0</v>
      </c>
      <c r="AM149" s="9">
        <v>249000</v>
      </c>
      <c r="AN149" s="10">
        <v>0</v>
      </c>
      <c r="AO149" s="9">
        <v>0</v>
      </c>
      <c r="AP149" s="3"/>
    </row>
    <row r="150" spans="1:42" ht="25.5" outlineLevel="2">
      <c r="A150" s="15" t="s">
        <v>137</v>
      </c>
      <c r="B150" s="16" t="s">
        <v>17</v>
      </c>
      <c r="C150" s="16" t="s">
        <v>18</v>
      </c>
      <c r="D150" s="16" t="s">
        <v>352</v>
      </c>
      <c r="E150" s="16" t="s">
        <v>17</v>
      </c>
      <c r="F150" s="16" t="s">
        <v>17</v>
      </c>
      <c r="G150" s="16"/>
      <c r="H150" s="16"/>
      <c r="I150" s="16"/>
      <c r="J150" s="16"/>
      <c r="K150" s="16"/>
      <c r="L150" s="16"/>
      <c r="M150" s="17">
        <v>0</v>
      </c>
      <c r="N150" s="17">
        <v>249000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249000</v>
      </c>
      <c r="X150" s="17">
        <v>0</v>
      </c>
      <c r="Y150" s="17">
        <v>0</v>
      </c>
      <c r="Z150" s="17">
        <v>0</v>
      </c>
      <c r="AA150" s="17">
        <v>0</v>
      </c>
      <c r="AB150" s="17">
        <v>0</v>
      </c>
      <c r="AC150" s="17">
        <v>0</v>
      </c>
      <c r="AD150" s="17">
        <v>0</v>
      </c>
      <c r="AE150" s="17">
        <v>0</v>
      </c>
      <c r="AF150" s="17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249000</v>
      </c>
      <c r="AL150" s="10">
        <v>0</v>
      </c>
      <c r="AM150" s="9">
        <v>249000</v>
      </c>
      <c r="AN150" s="10">
        <v>0</v>
      </c>
      <c r="AO150" s="9">
        <v>0</v>
      </c>
      <c r="AP150" s="3"/>
    </row>
    <row r="151" spans="1:42" ht="38.25" outlineLevel="1">
      <c r="A151" s="15" t="s">
        <v>353</v>
      </c>
      <c r="B151" s="16" t="s">
        <v>17</v>
      </c>
      <c r="C151" s="16" t="s">
        <v>18</v>
      </c>
      <c r="D151" s="16" t="s">
        <v>354</v>
      </c>
      <c r="E151" s="16" t="s">
        <v>17</v>
      </c>
      <c r="F151" s="16" t="s">
        <v>17</v>
      </c>
      <c r="G151" s="16"/>
      <c r="H151" s="16"/>
      <c r="I151" s="16"/>
      <c r="J151" s="16"/>
      <c r="K151" s="16"/>
      <c r="L151" s="16"/>
      <c r="M151" s="17">
        <v>0</v>
      </c>
      <c r="N151" s="17">
        <v>50000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50000</v>
      </c>
      <c r="X151" s="17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0</v>
      </c>
      <c r="AE151" s="17">
        <v>0</v>
      </c>
      <c r="AF151" s="17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50000</v>
      </c>
      <c r="AL151" s="10">
        <v>0</v>
      </c>
      <c r="AM151" s="9">
        <v>50000</v>
      </c>
      <c r="AN151" s="10">
        <v>0</v>
      </c>
      <c r="AO151" s="9">
        <v>0</v>
      </c>
      <c r="AP151" s="3"/>
    </row>
    <row r="152" spans="1:42" ht="76.5" outlineLevel="2">
      <c r="A152" s="15" t="s">
        <v>355</v>
      </c>
      <c r="B152" s="16" t="s">
        <v>17</v>
      </c>
      <c r="C152" s="16" t="s">
        <v>18</v>
      </c>
      <c r="D152" s="16" t="s">
        <v>356</v>
      </c>
      <c r="E152" s="16" t="s">
        <v>17</v>
      </c>
      <c r="F152" s="16" t="s">
        <v>17</v>
      </c>
      <c r="G152" s="16"/>
      <c r="H152" s="16"/>
      <c r="I152" s="16"/>
      <c r="J152" s="16"/>
      <c r="K152" s="16"/>
      <c r="L152" s="16"/>
      <c r="M152" s="17">
        <v>0</v>
      </c>
      <c r="N152" s="17">
        <v>50000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50000</v>
      </c>
      <c r="X152" s="17">
        <v>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50000</v>
      </c>
      <c r="AL152" s="10">
        <v>0</v>
      </c>
      <c r="AM152" s="9">
        <v>50000</v>
      </c>
      <c r="AN152" s="10">
        <v>0</v>
      </c>
      <c r="AO152" s="9">
        <v>0</v>
      </c>
      <c r="AP152" s="3"/>
    </row>
    <row r="153" spans="1:42" ht="38.25" outlineLevel="1">
      <c r="A153" s="15" t="s">
        <v>357</v>
      </c>
      <c r="B153" s="16" t="s">
        <v>17</v>
      </c>
      <c r="C153" s="16" t="s">
        <v>18</v>
      </c>
      <c r="D153" s="16" t="s">
        <v>358</v>
      </c>
      <c r="E153" s="16" t="s">
        <v>17</v>
      </c>
      <c r="F153" s="16" t="s">
        <v>17</v>
      </c>
      <c r="G153" s="16"/>
      <c r="H153" s="16"/>
      <c r="I153" s="16"/>
      <c r="J153" s="16"/>
      <c r="K153" s="16"/>
      <c r="L153" s="16"/>
      <c r="M153" s="17">
        <v>0</v>
      </c>
      <c r="N153" s="17">
        <v>115000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115000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15000</v>
      </c>
      <c r="AE153" s="17">
        <v>15000</v>
      </c>
      <c r="AF153" s="17">
        <v>15000</v>
      </c>
      <c r="AG153" s="9">
        <v>0</v>
      </c>
      <c r="AH153" s="9">
        <v>0</v>
      </c>
      <c r="AI153" s="9">
        <v>15000</v>
      </c>
      <c r="AJ153" s="9">
        <v>0</v>
      </c>
      <c r="AK153" s="9">
        <v>100000</v>
      </c>
      <c r="AL153" s="10">
        <v>0.13043478260869565</v>
      </c>
      <c r="AM153" s="9">
        <v>100000</v>
      </c>
      <c r="AN153" s="10">
        <v>0.13043478260869565</v>
      </c>
      <c r="AO153" s="9">
        <v>0</v>
      </c>
      <c r="AP153" s="3"/>
    </row>
    <row r="154" spans="1:42" ht="89.25" outlineLevel="2">
      <c r="A154" s="15" t="s">
        <v>359</v>
      </c>
      <c r="B154" s="16" t="s">
        <v>17</v>
      </c>
      <c r="C154" s="16" t="s">
        <v>18</v>
      </c>
      <c r="D154" s="16" t="s">
        <v>360</v>
      </c>
      <c r="E154" s="16" t="s">
        <v>17</v>
      </c>
      <c r="F154" s="16" t="s">
        <v>17</v>
      </c>
      <c r="G154" s="16"/>
      <c r="H154" s="16"/>
      <c r="I154" s="16"/>
      <c r="J154" s="16"/>
      <c r="K154" s="16"/>
      <c r="L154" s="16"/>
      <c r="M154" s="17">
        <v>0</v>
      </c>
      <c r="N154" s="17">
        <v>115000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115000</v>
      </c>
      <c r="X154" s="17">
        <v>0</v>
      </c>
      <c r="Y154" s="17">
        <v>0</v>
      </c>
      <c r="Z154" s="17">
        <v>0</v>
      </c>
      <c r="AA154" s="17">
        <v>0</v>
      </c>
      <c r="AB154" s="17">
        <v>0</v>
      </c>
      <c r="AC154" s="17">
        <v>0</v>
      </c>
      <c r="AD154" s="17">
        <v>15000</v>
      </c>
      <c r="AE154" s="17">
        <v>15000</v>
      </c>
      <c r="AF154" s="17">
        <v>15000</v>
      </c>
      <c r="AG154" s="9">
        <v>0</v>
      </c>
      <c r="AH154" s="9">
        <v>0</v>
      </c>
      <c r="AI154" s="9">
        <v>15000</v>
      </c>
      <c r="AJ154" s="9">
        <v>0</v>
      </c>
      <c r="AK154" s="9">
        <v>100000</v>
      </c>
      <c r="AL154" s="10">
        <v>0.13043478260869565</v>
      </c>
      <c r="AM154" s="9">
        <v>100000</v>
      </c>
      <c r="AN154" s="10">
        <v>0.13043478260869565</v>
      </c>
      <c r="AO154" s="9">
        <v>0</v>
      </c>
      <c r="AP154" s="3"/>
    </row>
    <row r="155" spans="1:42" ht="25.5" outlineLevel="1">
      <c r="A155" s="15" t="s">
        <v>165</v>
      </c>
      <c r="B155" s="16" t="s">
        <v>17</v>
      </c>
      <c r="C155" s="16" t="s">
        <v>18</v>
      </c>
      <c r="D155" s="16" t="s">
        <v>166</v>
      </c>
      <c r="E155" s="16" t="s">
        <v>17</v>
      </c>
      <c r="F155" s="16" t="s">
        <v>17</v>
      </c>
      <c r="G155" s="16"/>
      <c r="H155" s="16"/>
      <c r="I155" s="16"/>
      <c r="J155" s="16"/>
      <c r="K155" s="16"/>
      <c r="L155" s="16"/>
      <c r="M155" s="17">
        <v>0</v>
      </c>
      <c r="N155" s="17">
        <v>40754628.920000002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0</v>
      </c>
      <c r="W155" s="17">
        <v>40754628.920000002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19623823.899999999</v>
      </c>
      <c r="AE155" s="17">
        <v>19623823.899999999</v>
      </c>
      <c r="AF155" s="17">
        <v>19146463.670000002</v>
      </c>
      <c r="AG155" s="9">
        <v>0</v>
      </c>
      <c r="AH155" s="9">
        <v>0</v>
      </c>
      <c r="AI155" s="9">
        <v>19146463.670000002</v>
      </c>
      <c r="AJ155" s="9">
        <v>477360.23</v>
      </c>
      <c r="AK155" s="9">
        <v>21130805.02</v>
      </c>
      <c r="AL155" s="10">
        <v>0.48151153427309873</v>
      </c>
      <c r="AM155" s="9">
        <v>21608165.25</v>
      </c>
      <c r="AN155" s="10">
        <v>0.46979850332054013</v>
      </c>
      <c r="AO155" s="9">
        <v>0</v>
      </c>
      <c r="AP155" s="3"/>
    </row>
    <row r="156" spans="1:42" ht="25.5" outlineLevel="2">
      <c r="A156" s="15" t="s">
        <v>361</v>
      </c>
      <c r="B156" s="16" t="s">
        <v>17</v>
      </c>
      <c r="C156" s="16" t="s">
        <v>18</v>
      </c>
      <c r="D156" s="16" t="s">
        <v>362</v>
      </c>
      <c r="E156" s="16" t="s">
        <v>17</v>
      </c>
      <c r="F156" s="16" t="s">
        <v>17</v>
      </c>
      <c r="G156" s="16"/>
      <c r="H156" s="16"/>
      <c r="I156" s="16"/>
      <c r="J156" s="16"/>
      <c r="K156" s="16"/>
      <c r="L156" s="16"/>
      <c r="M156" s="17">
        <v>0</v>
      </c>
      <c r="N156" s="17">
        <v>33441649.48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33441649.48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16070719.810000001</v>
      </c>
      <c r="AE156" s="17">
        <v>16070719.810000001</v>
      </c>
      <c r="AF156" s="17">
        <v>15686413.630000001</v>
      </c>
      <c r="AG156" s="9">
        <v>0</v>
      </c>
      <c r="AH156" s="9">
        <v>0</v>
      </c>
      <c r="AI156" s="9">
        <v>15686413.630000001</v>
      </c>
      <c r="AJ156" s="9">
        <v>384306.18</v>
      </c>
      <c r="AK156" s="9">
        <v>17370929.670000002</v>
      </c>
      <c r="AL156" s="10">
        <v>0.48056002200523035</v>
      </c>
      <c r="AM156" s="9">
        <v>17755235.850000001</v>
      </c>
      <c r="AN156" s="10">
        <v>0.46906817916925309</v>
      </c>
      <c r="AO156" s="9">
        <v>0</v>
      </c>
      <c r="AP156" s="3"/>
    </row>
    <row r="157" spans="1:42" outlineLevel="2">
      <c r="A157" s="15" t="s">
        <v>173</v>
      </c>
      <c r="B157" s="16" t="s">
        <v>17</v>
      </c>
      <c r="C157" s="16" t="s">
        <v>18</v>
      </c>
      <c r="D157" s="16" t="s">
        <v>363</v>
      </c>
      <c r="E157" s="16" t="s">
        <v>17</v>
      </c>
      <c r="F157" s="16" t="s">
        <v>17</v>
      </c>
      <c r="G157" s="16"/>
      <c r="H157" s="16"/>
      <c r="I157" s="16"/>
      <c r="J157" s="16"/>
      <c r="K157" s="16"/>
      <c r="L157" s="16"/>
      <c r="M157" s="17">
        <v>0</v>
      </c>
      <c r="N157" s="17">
        <v>64000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64000</v>
      </c>
      <c r="X157" s="17">
        <v>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64000</v>
      </c>
      <c r="AE157" s="17">
        <v>64000</v>
      </c>
      <c r="AF157" s="17">
        <v>64000</v>
      </c>
      <c r="AG157" s="9">
        <v>0</v>
      </c>
      <c r="AH157" s="9">
        <v>0</v>
      </c>
      <c r="AI157" s="9">
        <v>64000</v>
      </c>
      <c r="AJ157" s="9">
        <v>0</v>
      </c>
      <c r="AK157" s="9">
        <v>0</v>
      </c>
      <c r="AL157" s="10">
        <v>1</v>
      </c>
      <c r="AM157" s="9">
        <v>0</v>
      </c>
      <c r="AN157" s="10">
        <v>1</v>
      </c>
      <c r="AO157" s="9">
        <v>0</v>
      </c>
      <c r="AP157" s="3"/>
    </row>
    <row r="158" spans="1:42" ht="25.5" outlineLevel="2">
      <c r="A158" s="15" t="s">
        <v>364</v>
      </c>
      <c r="B158" s="16" t="s">
        <v>17</v>
      </c>
      <c r="C158" s="16" t="s">
        <v>18</v>
      </c>
      <c r="D158" s="16" t="s">
        <v>365</v>
      </c>
      <c r="E158" s="16" t="s">
        <v>17</v>
      </c>
      <c r="F158" s="16" t="s">
        <v>17</v>
      </c>
      <c r="G158" s="16"/>
      <c r="H158" s="16"/>
      <c r="I158" s="16"/>
      <c r="J158" s="16"/>
      <c r="K158" s="16"/>
      <c r="L158" s="16"/>
      <c r="M158" s="17">
        <v>0</v>
      </c>
      <c r="N158" s="17">
        <v>2404000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2404000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1617207.75</v>
      </c>
      <c r="AE158" s="17">
        <v>1617207.75</v>
      </c>
      <c r="AF158" s="17">
        <v>1565325.33</v>
      </c>
      <c r="AG158" s="9">
        <v>0</v>
      </c>
      <c r="AH158" s="9">
        <v>0</v>
      </c>
      <c r="AI158" s="9">
        <v>1565325.33</v>
      </c>
      <c r="AJ158" s="9">
        <v>51882.42</v>
      </c>
      <c r="AK158" s="9">
        <v>786792.25</v>
      </c>
      <c r="AL158" s="10">
        <v>0.67271537021630612</v>
      </c>
      <c r="AM158" s="9">
        <v>838674.67</v>
      </c>
      <c r="AN158" s="10">
        <v>0.65113366472545753</v>
      </c>
      <c r="AO158" s="9">
        <v>0</v>
      </c>
      <c r="AP158" s="3"/>
    </row>
    <row r="159" spans="1:42" ht="25.5" outlineLevel="2">
      <c r="A159" s="15" t="s">
        <v>366</v>
      </c>
      <c r="B159" s="16" t="s">
        <v>17</v>
      </c>
      <c r="C159" s="16" t="s">
        <v>18</v>
      </c>
      <c r="D159" s="16" t="s">
        <v>367</v>
      </c>
      <c r="E159" s="16" t="s">
        <v>17</v>
      </c>
      <c r="F159" s="16" t="s">
        <v>17</v>
      </c>
      <c r="G159" s="16"/>
      <c r="H159" s="16"/>
      <c r="I159" s="16"/>
      <c r="J159" s="16"/>
      <c r="K159" s="16"/>
      <c r="L159" s="16"/>
      <c r="M159" s="17">
        <v>0</v>
      </c>
      <c r="N159" s="17">
        <v>80000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80000</v>
      </c>
      <c r="X159" s="17">
        <v>0</v>
      </c>
      <c r="Y159" s="17">
        <v>0</v>
      </c>
      <c r="Z159" s="17">
        <v>0</v>
      </c>
      <c r="AA159" s="17">
        <v>0</v>
      </c>
      <c r="AB159" s="17">
        <v>0</v>
      </c>
      <c r="AC159" s="17">
        <v>0</v>
      </c>
      <c r="AD159" s="17">
        <v>64440</v>
      </c>
      <c r="AE159" s="17">
        <v>64440</v>
      </c>
      <c r="AF159" s="17">
        <v>49970</v>
      </c>
      <c r="AG159" s="9">
        <v>0</v>
      </c>
      <c r="AH159" s="9">
        <v>0</v>
      </c>
      <c r="AI159" s="9">
        <v>49970</v>
      </c>
      <c r="AJ159" s="9">
        <v>14470</v>
      </c>
      <c r="AK159" s="9">
        <v>15560</v>
      </c>
      <c r="AL159" s="10">
        <v>0.80549999999999999</v>
      </c>
      <c r="AM159" s="9">
        <v>30030</v>
      </c>
      <c r="AN159" s="10">
        <v>0.62462499999999999</v>
      </c>
      <c r="AO159" s="9">
        <v>0</v>
      </c>
      <c r="AP159" s="3"/>
    </row>
    <row r="160" spans="1:42" ht="76.5" outlineLevel="2">
      <c r="A160" s="15" t="s">
        <v>368</v>
      </c>
      <c r="B160" s="16" t="s">
        <v>17</v>
      </c>
      <c r="C160" s="16" t="s">
        <v>18</v>
      </c>
      <c r="D160" s="16" t="s">
        <v>369</v>
      </c>
      <c r="E160" s="16" t="s">
        <v>17</v>
      </c>
      <c r="F160" s="16" t="s">
        <v>17</v>
      </c>
      <c r="G160" s="16"/>
      <c r="H160" s="16"/>
      <c r="I160" s="16"/>
      <c r="J160" s="16"/>
      <c r="K160" s="16"/>
      <c r="L160" s="16"/>
      <c r="M160" s="17">
        <v>0</v>
      </c>
      <c r="N160" s="17">
        <v>360000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7">
        <v>360000</v>
      </c>
      <c r="X160" s="17">
        <v>0</v>
      </c>
      <c r="Y160" s="17">
        <v>0</v>
      </c>
      <c r="Z160" s="17">
        <v>0</v>
      </c>
      <c r="AA160" s="17">
        <v>0</v>
      </c>
      <c r="AB160" s="17">
        <v>0</v>
      </c>
      <c r="AC160" s="17">
        <v>0</v>
      </c>
      <c r="AD160" s="17">
        <v>93700</v>
      </c>
      <c r="AE160" s="17">
        <v>93700</v>
      </c>
      <c r="AF160" s="17">
        <v>75504.600000000006</v>
      </c>
      <c r="AG160" s="9">
        <v>0</v>
      </c>
      <c r="AH160" s="9">
        <v>0</v>
      </c>
      <c r="AI160" s="9">
        <v>75504.600000000006</v>
      </c>
      <c r="AJ160" s="9">
        <v>18195.400000000001</v>
      </c>
      <c r="AK160" s="9">
        <v>266300</v>
      </c>
      <c r="AL160" s="10">
        <v>0.26027777777777777</v>
      </c>
      <c r="AM160" s="9">
        <v>284495.40000000002</v>
      </c>
      <c r="AN160" s="10">
        <v>0.209735</v>
      </c>
      <c r="AO160" s="9">
        <v>0</v>
      </c>
      <c r="AP160" s="3"/>
    </row>
    <row r="161" spans="1:42" ht="25.5" outlineLevel="2">
      <c r="A161" s="15" t="s">
        <v>370</v>
      </c>
      <c r="B161" s="16" t="s">
        <v>17</v>
      </c>
      <c r="C161" s="16" t="s">
        <v>18</v>
      </c>
      <c r="D161" s="16" t="s">
        <v>371</v>
      </c>
      <c r="E161" s="16" t="s">
        <v>17</v>
      </c>
      <c r="F161" s="16" t="s">
        <v>17</v>
      </c>
      <c r="G161" s="16"/>
      <c r="H161" s="16"/>
      <c r="I161" s="16"/>
      <c r="J161" s="16"/>
      <c r="K161" s="16"/>
      <c r="L161" s="16"/>
      <c r="M161" s="17">
        <v>0</v>
      </c>
      <c r="N161" s="17">
        <v>310000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310000</v>
      </c>
      <c r="X161" s="17">
        <v>0</v>
      </c>
      <c r="Y161" s="17">
        <v>0</v>
      </c>
      <c r="Z161" s="17">
        <v>0</v>
      </c>
      <c r="AA161" s="17">
        <v>0</v>
      </c>
      <c r="AB161" s="17">
        <v>0</v>
      </c>
      <c r="AC161" s="17">
        <v>0</v>
      </c>
      <c r="AD161" s="17">
        <v>306000</v>
      </c>
      <c r="AE161" s="17">
        <v>306000</v>
      </c>
      <c r="AF161" s="17">
        <v>297677.5</v>
      </c>
      <c r="AG161" s="9">
        <v>0</v>
      </c>
      <c r="AH161" s="9">
        <v>0</v>
      </c>
      <c r="AI161" s="9">
        <v>297677.5</v>
      </c>
      <c r="AJ161" s="9">
        <v>8322.5</v>
      </c>
      <c r="AK161" s="9">
        <v>4000</v>
      </c>
      <c r="AL161" s="10">
        <v>0.98709677419354835</v>
      </c>
      <c r="AM161" s="9">
        <v>12322.5</v>
      </c>
      <c r="AN161" s="10">
        <v>0.96025000000000005</v>
      </c>
      <c r="AO161" s="9">
        <v>0</v>
      </c>
      <c r="AP161" s="3"/>
    </row>
    <row r="162" spans="1:42" ht="76.5" outlineLevel="2">
      <c r="A162" s="15" t="s">
        <v>372</v>
      </c>
      <c r="B162" s="16" t="s">
        <v>17</v>
      </c>
      <c r="C162" s="16" t="s">
        <v>18</v>
      </c>
      <c r="D162" s="16" t="s">
        <v>373</v>
      </c>
      <c r="E162" s="16" t="s">
        <v>17</v>
      </c>
      <c r="F162" s="16" t="s">
        <v>17</v>
      </c>
      <c r="G162" s="16"/>
      <c r="H162" s="16"/>
      <c r="I162" s="16"/>
      <c r="J162" s="16"/>
      <c r="K162" s="16"/>
      <c r="L162" s="16"/>
      <c r="M162" s="17">
        <v>0</v>
      </c>
      <c r="N162" s="17">
        <v>3654979.44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3654979.44</v>
      </c>
      <c r="X162" s="17">
        <v>0</v>
      </c>
      <c r="Y162" s="17">
        <v>0</v>
      </c>
      <c r="Z162" s="17">
        <v>0</v>
      </c>
      <c r="AA162" s="17">
        <v>0</v>
      </c>
      <c r="AB162" s="17">
        <v>0</v>
      </c>
      <c r="AC162" s="17">
        <v>0</v>
      </c>
      <c r="AD162" s="17">
        <v>1267805.44</v>
      </c>
      <c r="AE162" s="17">
        <v>1267805.44</v>
      </c>
      <c r="AF162" s="17">
        <v>1267792.44</v>
      </c>
      <c r="AG162" s="9">
        <v>0</v>
      </c>
      <c r="AH162" s="9">
        <v>0</v>
      </c>
      <c r="AI162" s="9">
        <v>1267792.44</v>
      </c>
      <c r="AJ162" s="9">
        <v>13</v>
      </c>
      <c r="AK162" s="9">
        <v>2387174</v>
      </c>
      <c r="AL162" s="10">
        <v>0.34687074464090556</v>
      </c>
      <c r="AM162" s="9">
        <v>2387187</v>
      </c>
      <c r="AN162" s="10">
        <v>0.34686718784935217</v>
      </c>
      <c r="AO162" s="9">
        <v>0</v>
      </c>
      <c r="AP162" s="3"/>
    </row>
    <row r="163" spans="1:42" ht="76.5" outlineLevel="2">
      <c r="A163" s="15" t="s">
        <v>374</v>
      </c>
      <c r="B163" s="16" t="s">
        <v>17</v>
      </c>
      <c r="C163" s="16" t="s">
        <v>18</v>
      </c>
      <c r="D163" s="16" t="s">
        <v>375</v>
      </c>
      <c r="E163" s="16" t="s">
        <v>17</v>
      </c>
      <c r="F163" s="16" t="s">
        <v>17</v>
      </c>
      <c r="G163" s="16"/>
      <c r="H163" s="16"/>
      <c r="I163" s="16"/>
      <c r="J163" s="16"/>
      <c r="K163" s="16"/>
      <c r="L163" s="16"/>
      <c r="M163" s="17">
        <v>0</v>
      </c>
      <c r="N163" s="17">
        <v>35000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35000</v>
      </c>
      <c r="X163" s="17">
        <v>0</v>
      </c>
      <c r="Y163" s="17">
        <v>0</v>
      </c>
      <c r="Z163" s="17">
        <v>0</v>
      </c>
      <c r="AA163" s="17">
        <v>0</v>
      </c>
      <c r="AB163" s="17">
        <v>0</v>
      </c>
      <c r="AC163" s="17">
        <v>0</v>
      </c>
      <c r="AD163" s="17">
        <v>0</v>
      </c>
      <c r="AE163" s="17">
        <v>0</v>
      </c>
      <c r="AF163" s="17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35000</v>
      </c>
      <c r="AL163" s="10">
        <v>0</v>
      </c>
      <c r="AM163" s="9">
        <v>35000</v>
      </c>
      <c r="AN163" s="10">
        <v>0</v>
      </c>
      <c r="AO163" s="9">
        <v>0</v>
      </c>
      <c r="AP163" s="3"/>
    </row>
    <row r="164" spans="1:42" ht="102" outlineLevel="2">
      <c r="A164" s="15" t="s">
        <v>376</v>
      </c>
      <c r="B164" s="16" t="s">
        <v>17</v>
      </c>
      <c r="C164" s="16" t="s">
        <v>18</v>
      </c>
      <c r="D164" s="16" t="s">
        <v>377</v>
      </c>
      <c r="E164" s="16" t="s">
        <v>17</v>
      </c>
      <c r="F164" s="16" t="s">
        <v>17</v>
      </c>
      <c r="G164" s="16"/>
      <c r="H164" s="16"/>
      <c r="I164" s="16"/>
      <c r="J164" s="16"/>
      <c r="K164" s="16"/>
      <c r="L164" s="16"/>
      <c r="M164" s="17">
        <v>0</v>
      </c>
      <c r="N164" s="17">
        <v>350000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7">
        <v>350000</v>
      </c>
      <c r="X164" s="17">
        <v>0</v>
      </c>
      <c r="Y164" s="17">
        <v>0</v>
      </c>
      <c r="Z164" s="17">
        <v>0</v>
      </c>
      <c r="AA164" s="17">
        <v>0</v>
      </c>
      <c r="AB164" s="17">
        <v>0</v>
      </c>
      <c r="AC164" s="17">
        <v>0</v>
      </c>
      <c r="AD164" s="17">
        <v>88450.9</v>
      </c>
      <c r="AE164" s="17">
        <v>88450.9</v>
      </c>
      <c r="AF164" s="17">
        <v>88445.17</v>
      </c>
      <c r="AG164" s="9">
        <v>0</v>
      </c>
      <c r="AH164" s="9">
        <v>0</v>
      </c>
      <c r="AI164" s="9">
        <v>88445.17</v>
      </c>
      <c r="AJ164" s="9">
        <v>5.73</v>
      </c>
      <c r="AK164" s="9">
        <v>261549.1</v>
      </c>
      <c r="AL164" s="10">
        <v>0.25271685714285713</v>
      </c>
      <c r="AM164" s="9">
        <v>261554.83</v>
      </c>
      <c r="AN164" s="10">
        <v>0.25270048571428572</v>
      </c>
      <c r="AO164" s="9">
        <v>0</v>
      </c>
      <c r="AP164" s="3"/>
    </row>
    <row r="165" spans="1:42" ht="63.75" outlineLevel="2">
      <c r="A165" s="15" t="s">
        <v>378</v>
      </c>
      <c r="B165" s="16" t="s">
        <v>17</v>
      </c>
      <c r="C165" s="16" t="s">
        <v>18</v>
      </c>
      <c r="D165" s="16" t="s">
        <v>379</v>
      </c>
      <c r="E165" s="16" t="s">
        <v>17</v>
      </c>
      <c r="F165" s="16" t="s">
        <v>17</v>
      </c>
      <c r="G165" s="16"/>
      <c r="H165" s="16"/>
      <c r="I165" s="16"/>
      <c r="J165" s="16"/>
      <c r="K165" s="16"/>
      <c r="L165" s="16"/>
      <c r="M165" s="17">
        <v>0</v>
      </c>
      <c r="N165" s="17">
        <v>55000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55000</v>
      </c>
      <c r="X165" s="17">
        <v>0</v>
      </c>
      <c r="Y165" s="17">
        <v>0</v>
      </c>
      <c r="Z165" s="17">
        <v>0</v>
      </c>
      <c r="AA165" s="17">
        <v>0</v>
      </c>
      <c r="AB165" s="17">
        <v>0</v>
      </c>
      <c r="AC165" s="17">
        <v>0</v>
      </c>
      <c r="AD165" s="17">
        <v>51500</v>
      </c>
      <c r="AE165" s="17">
        <v>51500</v>
      </c>
      <c r="AF165" s="17">
        <v>51335</v>
      </c>
      <c r="AG165" s="9">
        <v>0</v>
      </c>
      <c r="AH165" s="9">
        <v>0</v>
      </c>
      <c r="AI165" s="9">
        <v>51335</v>
      </c>
      <c r="AJ165" s="9">
        <v>165</v>
      </c>
      <c r="AK165" s="9">
        <v>3500</v>
      </c>
      <c r="AL165" s="10">
        <v>0.9363636363636364</v>
      </c>
      <c r="AM165" s="9">
        <v>3665</v>
      </c>
      <c r="AN165" s="10">
        <v>0.9333636363636364</v>
      </c>
      <c r="AO165" s="9">
        <v>0</v>
      </c>
      <c r="AP165" s="3"/>
    </row>
    <row r="166" spans="1:42" ht="63.75">
      <c r="A166" s="7" t="s">
        <v>380</v>
      </c>
      <c r="B166" s="8" t="s">
        <v>17</v>
      </c>
      <c r="C166" s="8" t="s">
        <v>18</v>
      </c>
      <c r="D166" s="19" t="s">
        <v>381</v>
      </c>
      <c r="E166" s="8" t="s">
        <v>17</v>
      </c>
      <c r="F166" s="8" t="s">
        <v>17</v>
      </c>
      <c r="G166" s="8"/>
      <c r="H166" s="8"/>
      <c r="I166" s="8"/>
      <c r="J166" s="8"/>
      <c r="K166" s="8"/>
      <c r="L166" s="8"/>
      <c r="M166" s="9">
        <v>0</v>
      </c>
      <c r="N166" s="9">
        <v>54950400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54775600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28683039.07</v>
      </c>
      <c r="AE166" s="9">
        <v>28683039.07</v>
      </c>
      <c r="AF166" s="9">
        <v>26733584.059999999</v>
      </c>
      <c r="AG166" s="9">
        <v>0</v>
      </c>
      <c r="AH166" s="9">
        <v>0</v>
      </c>
      <c r="AI166" s="9">
        <v>26733584.059999999</v>
      </c>
      <c r="AJ166" s="9">
        <v>1949455.01</v>
      </c>
      <c r="AK166" s="9">
        <v>26267360.93</v>
      </c>
      <c r="AL166" s="10">
        <v>0.52198053280776846</v>
      </c>
      <c r="AM166" s="9">
        <v>28042015.940000001</v>
      </c>
      <c r="AN166" s="10">
        <v>0.4880564349819993</v>
      </c>
      <c r="AO166" s="9">
        <v>0</v>
      </c>
      <c r="AP166" s="3"/>
    </row>
    <row r="167" spans="1:42" ht="25.5" outlineLevel="1">
      <c r="A167" s="15" t="s">
        <v>382</v>
      </c>
      <c r="B167" s="16" t="s">
        <v>17</v>
      </c>
      <c r="C167" s="16" t="s">
        <v>18</v>
      </c>
      <c r="D167" s="16" t="s">
        <v>383</v>
      </c>
      <c r="E167" s="16" t="s">
        <v>17</v>
      </c>
      <c r="F167" s="16" t="s">
        <v>17</v>
      </c>
      <c r="G167" s="16"/>
      <c r="H167" s="16"/>
      <c r="I167" s="16"/>
      <c r="J167" s="16"/>
      <c r="K167" s="16"/>
      <c r="L167" s="16"/>
      <c r="M167" s="17">
        <v>0</v>
      </c>
      <c r="N167" s="17">
        <v>54775600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54775600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  <c r="AD167" s="17">
        <v>28683039.07</v>
      </c>
      <c r="AE167" s="17">
        <v>28683039.07</v>
      </c>
      <c r="AF167" s="17">
        <v>26733584.059999999</v>
      </c>
      <c r="AG167" s="9">
        <v>0</v>
      </c>
      <c r="AH167" s="9">
        <v>0</v>
      </c>
      <c r="AI167" s="9">
        <v>26733584.059999999</v>
      </c>
      <c r="AJ167" s="9">
        <v>1949455.01</v>
      </c>
      <c r="AK167" s="9">
        <v>26092560.93</v>
      </c>
      <c r="AL167" s="10">
        <v>0.52364627808732356</v>
      </c>
      <c r="AM167" s="9">
        <v>28042015.940000001</v>
      </c>
      <c r="AN167" s="10">
        <v>0.4880564349819993</v>
      </c>
      <c r="AO167" s="9">
        <v>0</v>
      </c>
      <c r="AP167" s="3"/>
    </row>
    <row r="168" spans="1:42" ht="25.5" outlineLevel="2">
      <c r="A168" s="15" t="s">
        <v>384</v>
      </c>
      <c r="B168" s="16" t="s">
        <v>17</v>
      </c>
      <c r="C168" s="16" t="s">
        <v>18</v>
      </c>
      <c r="D168" s="16" t="s">
        <v>385</v>
      </c>
      <c r="E168" s="16" t="s">
        <v>17</v>
      </c>
      <c r="F168" s="16" t="s">
        <v>17</v>
      </c>
      <c r="G168" s="16"/>
      <c r="H168" s="16"/>
      <c r="I168" s="16"/>
      <c r="J168" s="16"/>
      <c r="K168" s="16"/>
      <c r="L168" s="16"/>
      <c r="M168" s="17">
        <v>0</v>
      </c>
      <c r="N168" s="17">
        <v>41002700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41002700</v>
      </c>
      <c r="X168" s="17">
        <v>0</v>
      </c>
      <c r="Y168" s="17">
        <v>0</v>
      </c>
      <c r="Z168" s="17">
        <v>0</v>
      </c>
      <c r="AA168" s="17">
        <v>0</v>
      </c>
      <c r="AB168" s="17">
        <v>0</v>
      </c>
      <c r="AC168" s="17">
        <v>0</v>
      </c>
      <c r="AD168" s="17">
        <v>20554434</v>
      </c>
      <c r="AE168" s="17">
        <v>20554434</v>
      </c>
      <c r="AF168" s="17">
        <v>19664648.690000001</v>
      </c>
      <c r="AG168" s="9">
        <v>0</v>
      </c>
      <c r="AH168" s="9">
        <v>0</v>
      </c>
      <c r="AI168" s="9">
        <v>19664648.690000001</v>
      </c>
      <c r="AJ168" s="9">
        <v>889785.31</v>
      </c>
      <c r="AK168" s="9">
        <v>20448266</v>
      </c>
      <c r="AL168" s="10">
        <v>0.50129464645011179</v>
      </c>
      <c r="AM168" s="9">
        <v>21338051.309999999</v>
      </c>
      <c r="AN168" s="10">
        <v>0.47959399478570924</v>
      </c>
      <c r="AO168" s="9">
        <v>0</v>
      </c>
      <c r="AP168" s="3"/>
    </row>
    <row r="169" spans="1:42" ht="25.5" outlineLevel="2">
      <c r="A169" s="15" t="s">
        <v>171</v>
      </c>
      <c r="B169" s="16" t="s">
        <v>17</v>
      </c>
      <c r="C169" s="16" t="s">
        <v>18</v>
      </c>
      <c r="D169" s="16" t="s">
        <v>386</v>
      </c>
      <c r="E169" s="16" t="s">
        <v>17</v>
      </c>
      <c r="F169" s="16" t="s">
        <v>17</v>
      </c>
      <c r="G169" s="16"/>
      <c r="H169" s="16"/>
      <c r="I169" s="16"/>
      <c r="J169" s="16"/>
      <c r="K169" s="16"/>
      <c r="L169" s="16"/>
      <c r="M169" s="17">
        <v>0</v>
      </c>
      <c r="N169" s="17">
        <v>37198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37198</v>
      </c>
      <c r="X169" s="17">
        <v>0</v>
      </c>
      <c r="Y169" s="17">
        <v>0</v>
      </c>
      <c r="Z169" s="17">
        <v>0</v>
      </c>
      <c r="AA169" s="17">
        <v>0</v>
      </c>
      <c r="AB169" s="17">
        <v>0</v>
      </c>
      <c r="AC169" s="17">
        <v>0</v>
      </c>
      <c r="AD169" s="17">
        <v>37198</v>
      </c>
      <c r="AE169" s="17">
        <v>37198</v>
      </c>
      <c r="AF169" s="17">
        <v>10098</v>
      </c>
      <c r="AG169" s="9">
        <v>0</v>
      </c>
      <c r="AH169" s="9">
        <v>0</v>
      </c>
      <c r="AI169" s="9">
        <v>10098</v>
      </c>
      <c r="AJ169" s="9">
        <v>27100</v>
      </c>
      <c r="AK169" s="9">
        <v>0</v>
      </c>
      <c r="AL169" s="10">
        <v>1</v>
      </c>
      <c r="AM169" s="9">
        <v>27100</v>
      </c>
      <c r="AN169" s="10">
        <v>0.27146620786063769</v>
      </c>
      <c r="AO169" s="9">
        <v>0</v>
      </c>
      <c r="AP169" s="3"/>
    </row>
    <row r="170" spans="1:42" outlineLevel="2">
      <c r="A170" s="15" t="s">
        <v>173</v>
      </c>
      <c r="B170" s="16" t="s">
        <v>17</v>
      </c>
      <c r="C170" s="16" t="s">
        <v>18</v>
      </c>
      <c r="D170" s="16" t="s">
        <v>387</v>
      </c>
      <c r="E170" s="16" t="s">
        <v>17</v>
      </c>
      <c r="F170" s="16" t="s">
        <v>17</v>
      </c>
      <c r="G170" s="16"/>
      <c r="H170" s="16"/>
      <c r="I170" s="16"/>
      <c r="J170" s="16"/>
      <c r="K170" s="16"/>
      <c r="L170" s="16"/>
      <c r="M170" s="17">
        <v>0</v>
      </c>
      <c r="N170" s="17">
        <v>77902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7">
        <v>77902</v>
      </c>
      <c r="X170" s="17">
        <v>0</v>
      </c>
      <c r="Y170" s="17">
        <v>0</v>
      </c>
      <c r="Z170" s="17">
        <v>0</v>
      </c>
      <c r="AA170" s="17">
        <v>0</v>
      </c>
      <c r="AB170" s="17">
        <v>0</v>
      </c>
      <c r="AC170" s="17">
        <v>0</v>
      </c>
      <c r="AD170" s="17">
        <v>22744</v>
      </c>
      <c r="AE170" s="17">
        <v>22744</v>
      </c>
      <c r="AF170" s="17">
        <v>21944</v>
      </c>
      <c r="AG170" s="9">
        <v>0</v>
      </c>
      <c r="AH170" s="9">
        <v>0</v>
      </c>
      <c r="AI170" s="9">
        <v>21944</v>
      </c>
      <c r="AJ170" s="9">
        <v>800</v>
      </c>
      <c r="AK170" s="9">
        <v>55158</v>
      </c>
      <c r="AL170" s="10">
        <v>0.29195656080716798</v>
      </c>
      <c r="AM170" s="9">
        <v>55958</v>
      </c>
      <c r="AN170" s="10">
        <v>0.28168724808092216</v>
      </c>
      <c r="AO170" s="9">
        <v>0</v>
      </c>
      <c r="AP170" s="3"/>
    </row>
    <row r="171" spans="1:42" outlineLevel="2">
      <c r="A171" s="15" t="s">
        <v>388</v>
      </c>
      <c r="B171" s="16" t="s">
        <v>17</v>
      </c>
      <c r="C171" s="16" t="s">
        <v>18</v>
      </c>
      <c r="D171" s="16" t="s">
        <v>389</v>
      </c>
      <c r="E171" s="16" t="s">
        <v>17</v>
      </c>
      <c r="F171" s="16" t="s">
        <v>17</v>
      </c>
      <c r="G171" s="16"/>
      <c r="H171" s="16"/>
      <c r="I171" s="16"/>
      <c r="J171" s="16"/>
      <c r="K171" s="16"/>
      <c r="L171" s="16"/>
      <c r="M171" s="17">
        <v>0</v>
      </c>
      <c r="N171" s="17">
        <v>6748900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6748900</v>
      </c>
      <c r="X171" s="17">
        <v>0</v>
      </c>
      <c r="Y171" s="17">
        <v>0</v>
      </c>
      <c r="Z171" s="17">
        <v>0</v>
      </c>
      <c r="AA171" s="17">
        <v>0</v>
      </c>
      <c r="AB171" s="17">
        <v>0</v>
      </c>
      <c r="AC171" s="17">
        <v>0</v>
      </c>
      <c r="AD171" s="17">
        <v>2887742.5</v>
      </c>
      <c r="AE171" s="17">
        <v>2887742.5</v>
      </c>
      <c r="AF171" s="17">
        <v>2816759.06</v>
      </c>
      <c r="AG171" s="9">
        <v>0</v>
      </c>
      <c r="AH171" s="9">
        <v>0</v>
      </c>
      <c r="AI171" s="9">
        <v>2816759.06</v>
      </c>
      <c r="AJ171" s="9">
        <v>70983.44</v>
      </c>
      <c r="AK171" s="9">
        <v>3861157.5</v>
      </c>
      <c r="AL171" s="10">
        <v>0.42788343285572461</v>
      </c>
      <c r="AM171" s="9">
        <v>3932140.94</v>
      </c>
      <c r="AN171" s="10">
        <v>0.41736565366207828</v>
      </c>
      <c r="AO171" s="9">
        <v>0</v>
      </c>
      <c r="AP171" s="3"/>
    </row>
    <row r="172" spans="1:42" ht="38.25" outlineLevel="2">
      <c r="A172" s="15" t="s">
        <v>390</v>
      </c>
      <c r="B172" s="16" t="s">
        <v>17</v>
      </c>
      <c r="C172" s="16" t="s">
        <v>18</v>
      </c>
      <c r="D172" s="16" t="s">
        <v>391</v>
      </c>
      <c r="E172" s="16" t="s">
        <v>17</v>
      </c>
      <c r="F172" s="16" t="s">
        <v>17</v>
      </c>
      <c r="G172" s="16"/>
      <c r="H172" s="16"/>
      <c r="I172" s="16"/>
      <c r="J172" s="16"/>
      <c r="K172" s="16"/>
      <c r="L172" s="16"/>
      <c r="M172" s="17">
        <v>0</v>
      </c>
      <c r="N172" s="17">
        <v>6908900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7">
        <v>6908900</v>
      </c>
      <c r="X172" s="17">
        <v>0</v>
      </c>
      <c r="Y172" s="17">
        <v>0</v>
      </c>
      <c r="Z172" s="17">
        <v>0</v>
      </c>
      <c r="AA172" s="17">
        <v>0</v>
      </c>
      <c r="AB172" s="17">
        <v>0</v>
      </c>
      <c r="AC172" s="17">
        <v>0</v>
      </c>
      <c r="AD172" s="17">
        <v>5180920.57</v>
      </c>
      <c r="AE172" s="17">
        <v>5180920.57</v>
      </c>
      <c r="AF172" s="17">
        <v>4220134.3099999996</v>
      </c>
      <c r="AG172" s="9">
        <v>0</v>
      </c>
      <c r="AH172" s="9">
        <v>0</v>
      </c>
      <c r="AI172" s="9">
        <v>4220134.3099999996</v>
      </c>
      <c r="AJ172" s="9">
        <v>960786.26</v>
      </c>
      <c r="AK172" s="9">
        <v>1727979.43</v>
      </c>
      <c r="AL172" s="10">
        <v>0.74989080316692958</v>
      </c>
      <c r="AM172" s="9">
        <v>2688765.69</v>
      </c>
      <c r="AN172" s="10">
        <v>0.61082579137055104</v>
      </c>
      <c r="AO172" s="9">
        <v>0</v>
      </c>
      <c r="AP172" s="3"/>
    </row>
    <row r="173" spans="1:42" ht="38.25" outlineLevel="1">
      <c r="A173" s="15" t="s">
        <v>392</v>
      </c>
      <c r="B173" s="16" t="s">
        <v>17</v>
      </c>
      <c r="C173" s="16" t="s">
        <v>18</v>
      </c>
      <c r="D173" s="16" t="s">
        <v>393</v>
      </c>
      <c r="E173" s="16" t="s">
        <v>17</v>
      </c>
      <c r="F173" s="16" t="s">
        <v>17</v>
      </c>
      <c r="G173" s="16"/>
      <c r="H173" s="16"/>
      <c r="I173" s="16"/>
      <c r="J173" s="16"/>
      <c r="K173" s="16"/>
      <c r="L173" s="16"/>
      <c r="M173" s="17">
        <v>0</v>
      </c>
      <c r="N173" s="17">
        <v>174800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174800</v>
      </c>
      <c r="AL173" s="10">
        <v>0</v>
      </c>
      <c r="AM173" s="9">
        <v>0</v>
      </c>
      <c r="AN173" s="10">
        <v>0</v>
      </c>
      <c r="AO173" s="9">
        <v>0</v>
      </c>
      <c r="AP173" s="3"/>
    </row>
    <row r="174" spans="1:42" ht="51" outlineLevel="2">
      <c r="A174" s="15" t="s">
        <v>394</v>
      </c>
      <c r="B174" s="16" t="s">
        <v>17</v>
      </c>
      <c r="C174" s="16" t="s">
        <v>18</v>
      </c>
      <c r="D174" s="16" t="s">
        <v>395</v>
      </c>
      <c r="E174" s="16" t="s">
        <v>17</v>
      </c>
      <c r="F174" s="16" t="s">
        <v>17</v>
      </c>
      <c r="G174" s="16"/>
      <c r="H174" s="16"/>
      <c r="I174" s="16"/>
      <c r="J174" s="16"/>
      <c r="K174" s="16"/>
      <c r="L174" s="16"/>
      <c r="M174" s="17">
        <v>0</v>
      </c>
      <c r="N174" s="17">
        <v>174800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  <c r="AB174" s="17">
        <v>0</v>
      </c>
      <c r="AC174" s="17">
        <v>0</v>
      </c>
      <c r="AD174" s="17">
        <v>0</v>
      </c>
      <c r="AE174" s="17">
        <v>0</v>
      </c>
      <c r="AF174" s="17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174800</v>
      </c>
      <c r="AL174" s="10">
        <v>0</v>
      </c>
      <c r="AM174" s="9">
        <v>0</v>
      </c>
      <c r="AN174" s="10">
        <v>0</v>
      </c>
      <c r="AO174" s="9">
        <v>0</v>
      </c>
      <c r="AP174" s="3"/>
    </row>
    <row r="175" spans="1:42" ht="38.25">
      <c r="A175" s="7" t="s">
        <v>396</v>
      </c>
      <c r="B175" s="8" t="s">
        <v>17</v>
      </c>
      <c r="C175" s="8" t="s">
        <v>18</v>
      </c>
      <c r="D175" s="19" t="s">
        <v>397</v>
      </c>
      <c r="E175" s="8" t="s">
        <v>17</v>
      </c>
      <c r="F175" s="8" t="s">
        <v>17</v>
      </c>
      <c r="G175" s="8"/>
      <c r="H175" s="8"/>
      <c r="I175" s="8"/>
      <c r="J175" s="8"/>
      <c r="K175" s="8"/>
      <c r="L175" s="8"/>
      <c r="M175" s="9">
        <v>0</v>
      </c>
      <c r="N175" s="9">
        <v>7618170.29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7618170.29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2820937.7</v>
      </c>
      <c r="AE175" s="9">
        <v>2820937.7</v>
      </c>
      <c r="AF175" s="9">
        <v>2262974.7599999998</v>
      </c>
      <c r="AG175" s="9">
        <v>0</v>
      </c>
      <c r="AH175" s="9">
        <v>0</v>
      </c>
      <c r="AI175" s="9">
        <v>2262974.7599999998</v>
      </c>
      <c r="AJ175" s="9">
        <v>557962.93999999994</v>
      </c>
      <c r="AK175" s="9">
        <v>4797232.59</v>
      </c>
      <c r="AL175" s="10">
        <v>0.37029071189218588</v>
      </c>
      <c r="AM175" s="9">
        <v>5355195.53</v>
      </c>
      <c r="AN175" s="10">
        <v>0.2970496423492261</v>
      </c>
      <c r="AO175" s="9">
        <v>0</v>
      </c>
      <c r="AP175" s="3"/>
    </row>
    <row r="176" spans="1:42" ht="25.5" outlineLevel="1">
      <c r="A176" s="15" t="s">
        <v>398</v>
      </c>
      <c r="B176" s="16" t="s">
        <v>17</v>
      </c>
      <c r="C176" s="16" t="s">
        <v>18</v>
      </c>
      <c r="D176" s="16" t="s">
        <v>399</v>
      </c>
      <c r="E176" s="16" t="s">
        <v>17</v>
      </c>
      <c r="F176" s="16" t="s">
        <v>17</v>
      </c>
      <c r="G176" s="16"/>
      <c r="H176" s="16"/>
      <c r="I176" s="16"/>
      <c r="J176" s="16"/>
      <c r="K176" s="16"/>
      <c r="L176" s="16"/>
      <c r="M176" s="17">
        <v>0</v>
      </c>
      <c r="N176" s="17">
        <v>5513868.5999999996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5513868.5999999996</v>
      </c>
      <c r="X176" s="17">
        <v>0</v>
      </c>
      <c r="Y176" s="17">
        <v>0</v>
      </c>
      <c r="Z176" s="17">
        <v>0</v>
      </c>
      <c r="AA176" s="17">
        <v>0</v>
      </c>
      <c r="AB176" s="17">
        <v>0</v>
      </c>
      <c r="AC176" s="17">
        <v>0</v>
      </c>
      <c r="AD176" s="17">
        <v>2719037.9</v>
      </c>
      <c r="AE176" s="17">
        <v>2719037.9</v>
      </c>
      <c r="AF176" s="17">
        <v>2174496.7799999998</v>
      </c>
      <c r="AG176" s="9">
        <v>0</v>
      </c>
      <c r="AH176" s="9">
        <v>0</v>
      </c>
      <c r="AI176" s="9">
        <v>2174496.7799999998</v>
      </c>
      <c r="AJ176" s="9">
        <v>544541.12</v>
      </c>
      <c r="AK176" s="9">
        <v>2794830.7</v>
      </c>
      <c r="AL176" s="10">
        <v>0.49312707596985533</v>
      </c>
      <c r="AM176" s="9">
        <v>3339371.82</v>
      </c>
      <c r="AN176" s="10">
        <v>0.39436862532415079</v>
      </c>
      <c r="AO176" s="9">
        <v>0</v>
      </c>
      <c r="AP176" s="3"/>
    </row>
    <row r="177" spans="1:42" ht="38.25" outlineLevel="2">
      <c r="A177" s="15" t="s">
        <v>400</v>
      </c>
      <c r="B177" s="16" t="s">
        <v>17</v>
      </c>
      <c r="C177" s="16" t="s">
        <v>18</v>
      </c>
      <c r="D177" s="16" t="s">
        <v>401</v>
      </c>
      <c r="E177" s="16" t="s">
        <v>17</v>
      </c>
      <c r="F177" s="16" t="s">
        <v>17</v>
      </c>
      <c r="G177" s="16"/>
      <c r="H177" s="16"/>
      <c r="I177" s="16"/>
      <c r="J177" s="16"/>
      <c r="K177" s="16"/>
      <c r="L177" s="16"/>
      <c r="M177" s="17">
        <v>0</v>
      </c>
      <c r="N177" s="17">
        <v>570000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570000</v>
      </c>
      <c r="X177" s="17">
        <v>0</v>
      </c>
      <c r="Y177" s="17">
        <v>0</v>
      </c>
      <c r="Z177" s="17">
        <v>0</v>
      </c>
      <c r="AA177" s="17">
        <v>0</v>
      </c>
      <c r="AB177" s="17">
        <v>0</v>
      </c>
      <c r="AC177" s="17">
        <v>0</v>
      </c>
      <c r="AD177" s="17">
        <v>437941.88</v>
      </c>
      <c r="AE177" s="17">
        <v>437941.88</v>
      </c>
      <c r="AF177" s="17">
        <v>420000</v>
      </c>
      <c r="AG177" s="9">
        <v>0</v>
      </c>
      <c r="AH177" s="9">
        <v>0</v>
      </c>
      <c r="AI177" s="9">
        <v>420000</v>
      </c>
      <c r="AJ177" s="9">
        <v>17941.88</v>
      </c>
      <c r="AK177" s="9">
        <v>132058.12</v>
      </c>
      <c r="AL177" s="10">
        <v>0.76831908771929824</v>
      </c>
      <c r="AM177" s="9">
        <v>150000</v>
      </c>
      <c r="AN177" s="10">
        <v>0.73684210526315785</v>
      </c>
      <c r="AO177" s="9">
        <v>0</v>
      </c>
      <c r="AP177" s="3"/>
    </row>
    <row r="178" spans="1:42" ht="38.25" outlineLevel="2">
      <c r="A178" s="15" t="s">
        <v>402</v>
      </c>
      <c r="B178" s="16" t="s">
        <v>17</v>
      </c>
      <c r="C178" s="16" t="s">
        <v>18</v>
      </c>
      <c r="D178" s="16" t="s">
        <v>403</v>
      </c>
      <c r="E178" s="16" t="s">
        <v>17</v>
      </c>
      <c r="F178" s="16" t="s">
        <v>17</v>
      </c>
      <c r="G178" s="16"/>
      <c r="H178" s="16"/>
      <c r="I178" s="16"/>
      <c r="J178" s="16"/>
      <c r="K178" s="16"/>
      <c r="L178" s="16"/>
      <c r="M178" s="17">
        <v>0</v>
      </c>
      <c r="N178" s="17">
        <v>100000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100000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12058.12</v>
      </c>
      <c r="AE178" s="17">
        <v>12058.12</v>
      </c>
      <c r="AF178" s="17">
        <v>0</v>
      </c>
      <c r="AG178" s="9">
        <v>0</v>
      </c>
      <c r="AH178" s="9">
        <v>0</v>
      </c>
      <c r="AI178" s="9">
        <v>0</v>
      </c>
      <c r="AJ178" s="9">
        <v>12058.12</v>
      </c>
      <c r="AK178" s="9">
        <v>87941.88</v>
      </c>
      <c r="AL178" s="10">
        <v>0.1205812</v>
      </c>
      <c r="AM178" s="9">
        <v>100000</v>
      </c>
      <c r="AN178" s="10">
        <v>0</v>
      </c>
      <c r="AO178" s="9">
        <v>0</v>
      </c>
      <c r="AP178" s="3"/>
    </row>
    <row r="179" spans="1:42" ht="25.5" outlineLevel="2">
      <c r="A179" s="15" t="s">
        <v>404</v>
      </c>
      <c r="B179" s="16" t="s">
        <v>17</v>
      </c>
      <c r="C179" s="16" t="s">
        <v>18</v>
      </c>
      <c r="D179" s="16" t="s">
        <v>405</v>
      </c>
      <c r="E179" s="16" t="s">
        <v>17</v>
      </c>
      <c r="F179" s="16" t="s">
        <v>17</v>
      </c>
      <c r="G179" s="16"/>
      <c r="H179" s="16"/>
      <c r="I179" s="16"/>
      <c r="J179" s="16"/>
      <c r="K179" s="16"/>
      <c r="L179" s="16"/>
      <c r="M179" s="17">
        <v>0</v>
      </c>
      <c r="N179" s="17">
        <v>4543868.5999999996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4543868.5999999996</v>
      </c>
      <c r="X179" s="17">
        <v>0</v>
      </c>
      <c r="Y179" s="17">
        <v>0</v>
      </c>
      <c r="Z179" s="17">
        <v>0</v>
      </c>
      <c r="AA179" s="17">
        <v>0</v>
      </c>
      <c r="AB179" s="17">
        <v>0</v>
      </c>
      <c r="AC179" s="17">
        <v>0</v>
      </c>
      <c r="AD179" s="17">
        <v>2096067.9</v>
      </c>
      <c r="AE179" s="17">
        <v>2096067.9</v>
      </c>
      <c r="AF179" s="17">
        <v>1581636.56</v>
      </c>
      <c r="AG179" s="9">
        <v>0</v>
      </c>
      <c r="AH179" s="9">
        <v>0</v>
      </c>
      <c r="AI179" s="9">
        <v>1581636.56</v>
      </c>
      <c r="AJ179" s="9">
        <v>514431.34</v>
      </c>
      <c r="AK179" s="9">
        <v>2447800.7000000002</v>
      </c>
      <c r="AL179" s="10">
        <v>0.46129588782562947</v>
      </c>
      <c r="AM179" s="9">
        <v>2962232.04</v>
      </c>
      <c r="AN179" s="10">
        <v>0.34808149161707713</v>
      </c>
      <c r="AO179" s="9">
        <v>0</v>
      </c>
      <c r="AP179" s="3"/>
    </row>
    <row r="180" spans="1:42" ht="51" outlineLevel="2">
      <c r="A180" s="15" t="s">
        <v>406</v>
      </c>
      <c r="B180" s="16" t="s">
        <v>17</v>
      </c>
      <c r="C180" s="16" t="s">
        <v>18</v>
      </c>
      <c r="D180" s="16" t="s">
        <v>407</v>
      </c>
      <c r="E180" s="16" t="s">
        <v>17</v>
      </c>
      <c r="F180" s="16" t="s">
        <v>17</v>
      </c>
      <c r="G180" s="16"/>
      <c r="H180" s="16"/>
      <c r="I180" s="16"/>
      <c r="J180" s="16"/>
      <c r="K180" s="16"/>
      <c r="L180" s="16"/>
      <c r="M180" s="17">
        <v>0</v>
      </c>
      <c r="N180" s="17">
        <v>300000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7">
        <v>300000</v>
      </c>
      <c r="X180" s="17">
        <v>0</v>
      </c>
      <c r="Y180" s="17">
        <v>0</v>
      </c>
      <c r="Z180" s="17">
        <v>0</v>
      </c>
      <c r="AA180" s="17">
        <v>0</v>
      </c>
      <c r="AB180" s="17">
        <v>0</v>
      </c>
      <c r="AC180" s="17">
        <v>0</v>
      </c>
      <c r="AD180" s="17">
        <v>172970</v>
      </c>
      <c r="AE180" s="17">
        <v>172970</v>
      </c>
      <c r="AF180" s="17">
        <v>172860.22</v>
      </c>
      <c r="AG180" s="9">
        <v>0</v>
      </c>
      <c r="AH180" s="9">
        <v>0</v>
      </c>
      <c r="AI180" s="9">
        <v>172860.22</v>
      </c>
      <c r="AJ180" s="9">
        <v>109.78</v>
      </c>
      <c r="AK180" s="9">
        <v>127030</v>
      </c>
      <c r="AL180" s="10">
        <v>0.57656666666666667</v>
      </c>
      <c r="AM180" s="9">
        <v>127139.78</v>
      </c>
      <c r="AN180" s="10">
        <v>0.57620073333333333</v>
      </c>
      <c r="AO180" s="9">
        <v>0</v>
      </c>
      <c r="AP180" s="3"/>
    </row>
    <row r="181" spans="1:42" ht="25.5" outlineLevel="1">
      <c r="A181" s="15" t="s">
        <v>408</v>
      </c>
      <c r="B181" s="16" t="s">
        <v>17</v>
      </c>
      <c r="C181" s="16" t="s">
        <v>18</v>
      </c>
      <c r="D181" s="16" t="s">
        <v>409</v>
      </c>
      <c r="E181" s="16" t="s">
        <v>17</v>
      </c>
      <c r="F181" s="16" t="s">
        <v>17</v>
      </c>
      <c r="G181" s="16"/>
      <c r="H181" s="16"/>
      <c r="I181" s="16"/>
      <c r="J181" s="16"/>
      <c r="K181" s="16"/>
      <c r="L181" s="16"/>
      <c r="M181" s="17">
        <v>0</v>
      </c>
      <c r="N181" s="17">
        <v>2104301.69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7">
        <v>2104301.69</v>
      </c>
      <c r="X181" s="17">
        <v>0</v>
      </c>
      <c r="Y181" s="17">
        <v>0</v>
      </c>
      <c r="Z181" s="17">
        <v>0</v>
      </c>
      <c r="AA181" s="17">
        <v>0</v>
      </c>
      <c r="AB181" s="17">
        <v>0</v>
      </c>
      <c r="AC181" s="17">
        <v>0</v>
      </c>
      <c r="AD181" s="17">
        <v>101899.8</v>
      </c>
      <c r="AE181" s="17">
        <v>101899.8</v>
      </c>
      <c r="AF181" s="17">
        <v>88477.98</v>
      </c>
      <c r="AG181" s="9">
        <v>0</v>
      </c>
      <c r="AH181" s="9">
        <v>0</v>
      </c>
      <c r="AI181" s="9">
        <v>88477.98</v>
      </c>
      <c r="AJ181" s="9">
        <v>13421.82</v>
      </c>
      <c r="AK181" s="9">
        <v>2002401.89</v>
      </c>
      <c r="AL181" s="10">
        <v>4.8424520345274259E-2</v>
      </c>
      <c r="AM181" s="9">
        <v>2015823.71</v>
      </c>
      <c r="AN181" s="10">
        <v>4.2046242903506864E-2</v>
      </c>
      <c r="AO181" s="9">
        <v>0</v>
      </c>
      <c r="AP181" s="3"/>
    </row>
    <row r="182" spans="1:42" ht="127.5" outlineLevel="2">
      <c r="A182" s="15" t="s">
        <v>410</v>
      </c>
      <c r="B182" s="16" t="s">
        <v>17</v>
      </c>
      <c r="C182" s="16" t="s">
        <v>18</v>
      </c>
      <c r="D182" s="16" t="s">
        <v>411</v>
      </c>
      <c r="E182" s="16" t="s">
        <v>17</v>
      </c>
      <c r="F182" s="16" t="s">
        <v>17</v>
      </c>
      <c r="G182" s="16"/>
      <c r="H182" s="16"/>
      <c r="I182" s="16"/>
      <c r="J182" s="16"/>
      <c r="K182" s="16"/>
      <c r="L182" s="16"/>
      <c r="M182" s="17">
        <v>0</v>
      </c>
      <c r="N182" s="17">
        <v>270000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270000</v>
      </c>
      <c r="X182" s="17">
        <v>0</v>
      </c>
      <c r="Y182" s="17">
        <v>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270000</v>
      </c>
      <c r="AL182" s="10">
        <v>0</v>
      </c>
      <c r="AM182" s="9">
        <v>270000</v>
      </c>
      <c r="AN182" s="10">
        <v>0</v>
      </c>
      <c r="AO182" s="9">
        <v>0</v>
      </c>
      <c r="AP182" s="3"/>
    </row>
    <row r="183" spans="1:42" ht="38.25" outlineLevel="2">
      <c r="A183" s="15" t="s">
        <v>412</v>
      </c>
      <c r="B183" s="16" t="s">
        <v>17</v>
      </c>
      <c r="C183" s="16" t="s">
        <v>18</v>
      </c>
      <c r="D183" s="16" t="s">
        <v>413</v>
      </c>
      <c r="E183" s="16" t="s">
        <v>17</v>
      </c>
      <c r="F183" s="16" t="s">
        <v>17</v>
      </c>
      <c r="G183" s="16"/>
      <c r="H183" s="16"/>
      <c r="I183" s="16"/>
      <c r="J183" s="16"/>
      <c r="K183" s="16"/>
      <c r="L183" s="16"/>
      <c r="M183" s="17">
        <v>0</v>
      </c>
      <c r="N183" s="17">
        <v>869700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7">
        <v>869700</v>
      </c>
      <c r="X183" s="17">
        <v>0</v>
      </c>
      <c r="Y183" s="17">
        <v>0</v>
      </c>
      <c r="Z183" s="17">
        <v>0</v>
      </c>
      <c r="AA183" s="17">
        <v>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869700</v>
      </c>
      <c r="AL183" s="10">
        <v>0</v>
      </c>
      <c r="AM183" s="9">
        <v>869700</v>
      </c>
      <c r="AN183" s="10">
        <v>0</v>
      </c>
      <c r="AO183" s="9">
        <v>0</v>
      </c>
      <c r="AP183" s="3"/>
    </row>
    <row r="184" spans="1:42" ht="76.5" outlineLevel="2">
      <c r="A184" s="15" t="s">
        <v>414</v>
      </c>
      <c r="B184" s="16" t="s">
        <v>17</v>
      </c>
      <c r="C184" s="16" t="s">
        <v>18</v>
      </c>
      <c r="D184" s="16" t="s">
        <v>415</v>
      </c>
      <c r="E184" s="16" t="s">
        <v>17</v>
      </c>
      <c r="F184" s="16" t="s">
        <v>17</v>
      </c>
      <c r="G184" s="16"/>
      <c r="H184" s="16"/>
      <c r="I184" s="16"/>
      <c r="J184" s="16"/>
      <c r="K184" s="16"/>
      <c r="L184" s="16"/>
      <c r="M184" s="17">
        <v>0</v>
      </c>
      <c r="N184" s="17">
        <v>150000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150000</v>
      </c>
      <c r="X184" s="17">
        <v>0</v>
      </c>
      <c r="Y184" s="17">
        <v>0</v>
      </c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150000</v>
      </c>
      <c r="AL184" s="10">
        <v>0</v>
      </c>
      <c r="AM184" s="9">
        <v>150000</v>
      </c>
      <c r="AN184" s="10">
        <v>0</v>
      </c>
      <c r="AO184" s="9">
        <v>0</v>
      </c>
      <c r="AP184" s="3"/>
    </row>
    <row r="185" spans="1:42" ht="38.25" outlineLevel="2">
      <c r="A185" s="15" t="s">
        <v>416</v>
      </c>
      <c r="B185" s="16" t="s">
        <v>17</v>
      </c>
      <c r="C185" s="16" t="s">
        <v>18</v>
      </c>
      <c r="D185" s="16" t="s">
        <v>417</v>
      </c>
      <c r="E185" s="16" t="s">
        <v>17</v>
      </c>
      <c r="F185" s="16" t="s">
        <v>17</v>
      </c>
      <c r="G185" s="16"/>
      <c r="H185" s="16"/>
      <c r="I185" s="16"/>
      <c r="J185" s="16"/>
      <c r="K185" s="16"/>
      <c r="L185" s="16"/>
      <c r="M185" s="17">
        <v>0</v>
      </c>
      <c r="N185" s="17">
        <v>814601.69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814601.69</v>
      </c>
      <c r="X185" s="17">
        <v>0</v>
      </c>
      <c r="Y185" s="17"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101899.8</v>
      </c>
      <c r="AE185" s="17">
        <v>101899.8</v>
      </c>
      <c r="AF185" s="17">
        <v>88477.98</v>
      </c>
      <c r="AG185" s="9">
        <v>0</v>
      </c>
      <c r="AH185" s="9">
        <v>0</v>
      </c>
      <c r="AI185" s="9">
        <v>88477.98</v>
      </c>
      <c r="AJ185" s="9">
        <v>13421.82</v>
      </c>
      <c r="AK185" s="9">
        <v>712701.89</v>
      </c>
      <c r="AL185" s="10">
        <v>0.12509156468850438</v>
      </c>
      <c r="AM185" s="9">
        <v>726123.71</v>
      </c>
      <c r="AN185" s="10">
        <v>0.10861502141003415</v>
      </c>
      <c r="AO185" s="9">
        <v>0</v>
      </c>
      <c r="AP185" s="3"/>
    </row>
    <row r="186" spans="1:42" ht="51">
      <c r="A186" s="7" t="s">
        <v>418</v>
      </c>
      <c r="B186" s="8" t="s">
        <v>17</v>
      </c>
      <c r="C186" s="8" t="s">
        <v>18</v>
      </c>
      <c r="D186" s="19" t="s">
        <v>419</v>
      </c>
      <c r="E186" s="8" t="s">
        <v>17</v>
      </c>
      <c r="F186" s="8" t="s">
        <v>17</v>
      </c>
      <c r="G186" s="8"/>
      <c r="H186" s="8"/>
      <c r="I186" s="8"/>
      <c r="J186" s="8"/>
      <c r="K186" s="8"/>
      <c r="L186" s="8"/>
      <c r="M186" s="9">
        <v>0</v>
      </c>
      <c r="N186" s="9">
        <v>4290300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4290300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3595033.5</v>
      </c>
      <c r="AE186" s="9">
        <v>3595033.5</v>
      </c>
      <c r="AF186" s="9">
        <v>2667314.6</v>
      </c>
      <c r="AG186" s="9">
        <v>0</v>
      </c>
      <c r="AH186" s="9">
        <v>0</v>
      </c>
      <c r="AI186" s="9">
        <v>2667314.6</v>
      </c>
      <c r="AJ186" s="9">
        <v>927718.9</v>
      </c>
      <c r="AK186" s="9">
        <v>695266.5</v>
      </c>
      <c r="AL186" s="10">
        <v>0.83794454933221452</v>
      </c>
      <c r="AM186" s="9">
        <v>1622985.4</v>
      </c>
      <c r="AN186" s="10">
        <v>0.62170817891522734</v>
      </c>
      <c r="AO186" s="9">
        <v>0</v>
      </c>
      <c r="AP186" s="3"/>
    </row>
    <row r="187" spans="1:42" outlineLevel="1">
      <c r="A187" s="15" t="s">
        <v>420</v>
      </c>
      <c r="B187" s="16" t="s">
        <v>17</v>
      </c>
      <c r="C187" s="16" t="s">
        <v>18</v>
      </c>
      <c r="D187" s="16" t="s">
        <v>421</v>
      </c>
      <c r="E187" s="16" t="s">
        <v>17</v>
      </c>
      <c r="F187" s="16" t="s">
        <v>17</v>
      </c>
      <c r="G187" s="16"/>
      <c r="H187" s="16"/>
      <c r="I187" s="16"/>
      <c r="J187" s="16"/>
      <c r="K187" s="16"/>
      <c r="L187" s="16"/>
      <c r="M187" s="17">
        <v>0</v>
      </c>
      <c r="N187" s="17">
        <v>158000</v>
      </c>
      <c r="O187" s="17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7">
        <v>0</v>
      </c>
      <c r="W187" s="17">
        <v>158000</v>
      </c>
      <c r="X187" s="17">
        <v>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7">
        <v>53200</v>
      </c>
      <c r="AE187" s="17">
        <v>53200</v>
      </c>
      <c r="AF187" s="17">
        <v>51126.62</v>
      </c>
      <c r="AG187" s="9">
        <v>0</v>
      </c>
      <c r="AH187" s="9">
        <v>0</v>
      </c>
      <c r="AI187" s="9">
        <v>51126.62</v>
      </c>
      <c r="AJ187" s="9">
        <v>2073.38</v>
      </c>
      <c r="AK187" s="9">
        <v>104800</v>
      </c>
      <c r="AL187" s="10">
        <v>0.33670886075949369</v>
      </c>
      <c r="AM187" s="9">
        <v>106873.38</v>
      </c>
      <c r="AN187" s="10">
        <v>0.32358620253164555</v>
      </c>
      <c r="AO187" s="9">
        <v>0</v>
      </c>
      <c r="AP187" s="3"/>
    </row>
    <row r="188" spans="1:42" ht="38.25" outlineLevel="2">
      <c r="A188" s="15" t="s">
        <v>422</v>
      </c>
      <c r="B188" s="16" t="s">
        <v>17</v>
      </c>
      <c r="C188" s="16" t="s">
        <v>18</v>
      </c>
      <c r="D188" s="16" t="s">
        <v>423</v>
      </c>
      <c r="E188" s="16" t="s">
        <v>17</v>
      </c>
      <c r="F188" s="16" t="s">
        <v>17</v>
      </c>
      <c r="G188" s="16"/>
      <c r="H188" s="16"/>
      <c r="I188" s="16"/>
      <c r="J188" s="16"/>
      <c r="K188" s="16"/>
      <c r="L188" s="16"/>
      <c r="M188" s="17">
        <v>0</v>
      </c>
      <c r="N188" s="17">
        <v>158000</v>
      </c>
      <c r="O188" s="17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7">
        <v>158000</v>
      </c>
      <c r="X188" s="17">
        <v>0</v>
      </c>
      <c r="Y188" s="17">
        <v>0</v>
      </c>
      <c r="Z188" s="17">
        <v>0</v>
      </c>
      <c r="AA188" s="17">
        <v>0</v>
      </c>
      <c r="AB188" s="17">
        <v>0</v>
      </c>
      <c r="AC188" s="17">
        <v>0</v>
      </c>
      <c r="AD188" s="17">
        <v>53200</v>
      </c>
      <c r="AE188" s="17">
        <v>53200</v>
      </c>
      <c r="AF188" s="17">
        <v>51126.62</v>
      </c>
      <c r="AG188" s="9">
        <v>0</v>
      </c>
      <c r="AH188" s="9">
        <v>0</v>
      </c>
      <c r="AI188" s="9">
        <v>51126.62</v>
      </c>
      <c r="AJ188" s="9">
        <v>2073.38</v>
      </c>
      <c r="AK188" s="9">
        <v>104800</v>
      </c>
      <c r="AL188" s="10">
        <v>0.33670886075949369</v>
      </c>
      <c r="AM188" s="9">
        <v>106873.38</v>
      </c>
      <c r="AN188" s="10">
        <v>0.32358620253164555</v>
      </c>
      <c r="AO188" s="9">
        <v>0</v>
      </c>
      <c r="AP188" s="3"/>
    </row>
    <row r="189" spans="1:42" ht="25.5" outlineLevel="1">
      <c r="A189" s="15" t="s">
        <v>424</v>
      </c>
      <c r="B189" s="16" t="s">
        <v>17</v>
      </c>
      <c r="C189" s="16" t="s">
        <v>18</v>
      </c>
      <c r="D189" s="16" t="s">
        <v>425</v>
      </c>
      <c r="E189" s="16" t="s">
        <v>17</v>
      </c>
      <c r="F189" s="16" t="s">
        <v>17</v>
      </c>
      <c r="G189" s="16"/>
      <c r="H189" s="16"/>
      <c r="I189" s="16"/>
      <c r="J189" s="16"/>
      <c r="K189" s="16"/>
      <c r="L189" s="16"/>
      <c r="M189" s="17">
        <v>0</v>
      </c>
      <c r="N189" s="17">
        <v>4132300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4132300</v>
      </c>
      <c r="X189" s="17">
        <v>0</v>
      </c>
      <c r="Y189" s="17">
        <v>0</v>
      </c>
      <c r="Z189" s="17">
        <v>0</v>
      </c>
      <c r="AA189" s="17">
        <v>0</v>
      </c>
      <c r="AB189" s="17">
        <v>0</v>
      </c>
      <c r="AC189" s="17">
        <v>0</v>
      </c>
      <c r="AD189" s="17">
        <v>3541833.5</v>
      </c>
      <c r="AE189" s="17">
        <v>3541833.5</v>
      </c>
      <c r="AF189" s="17">
        <v>2616187.98</v>
      </c>
      <c r="AG189" s="9">
        <v>0</v>
      </c>
      <c r="AH189" s="9">
        <v>0</v>
      </c>
      <c r="AI189" s="9">
        <v>2616187.98</v>
      </c>
      <c r="AJ189" s="9">
        <v>925645.52</v>
      </c>
      <c r="AK189" s="9">
        <v>590466.5</v>
      </c>
      <c r="AL189" s="10">
        <v>0.85710947898264889</v>
      </c>
      <c r="AM189" s="9">
        <v>1516112.02</v>
      </c>
      <c r="AN189" s="10">
        <v>0.63310698158410572</v>
      </c>
      <c r="AO189" s="9">
        <v>0</v>
      </c>
      <c r="AP189" s="3"/>
    </row>
    <row r="190" spans="1:42" ht="38.25" outlineLevel="2">
      <c r="A190" s="15" t="s">
        <v>426</v>
      </c>
      <c r="B190" s="16" t="s">
        <v>17</v>
      </c>
      <c r="C190" s="16" t="s">
        <v>18</v>
      </c>
      <c r="D190" s="16" t="s">
        <v>427</v>
      </c>
      <c r="E190" s="16" t="s">
        <v>17</v>
      </c>
      <c r="F190" s="16" t="s">
        <v>17</v>
      </c>
      <c r="G190" s="16"/>
      <c r="H190" s="16"/>
      <c r="I190" s="16"/>
      <c r="J190" s="16"/>
      <c r="K190" s="16"/>
      <c r="L190" s="16"/>
      <c r="M190" s="17">
        <v>0</v>
      </c>
      <c r="N190" s="17">
        <v>20000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20000</v>
      </c>
      <c r="X190" s="17">
        <v>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20000</v>
      </c>
      <c r="AL190" s="10">
        <v>0</v>
      </c>
      <c r="AM190" s="9">
        <v>20000</v>
      </c>
      <c r="AN190" s="10">
        <v>0</v>
      </c>
      <c r="AO190" s="9">
        <v>0</v>
      </c>
      <c r="AP190" s="3"/>
    </row>
    <row r="191" spans="1:42" ht="25.5" outlineLevel="2">
      <c r="A191" s="15" t="s">
        <v>428</v>
      </c>
      <c r="B191" s="16" t="s">
        <v>17</v>
      </c>
      <c r="C191" s="16" t="s">
        <v>18</v>
      </c>
      <c r="D191" s="16" t="s">
        <v>429</v>
      </c>
      <c r="E191" s="16" t="s">
        <v>17</v>
      </c>
      <c r="F191" s="16" t="s">
        <v>17</v>
      </c>
      <c r="G191" s="16"/>
      <c r="H191" s="16"/>
      <c r="I191" s="16"/>
      <c r="J191" s="16"/>
      <c r="K191" s="16"/>
      <c r="L191" s="16"/>
      <c r="M191" s="17">
        <v>0</v>
      </c>
      <c r="N191" s="17">
        <v>4112300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4112300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3541833.5</v>
      </c>
      <c r="AE191" s="17">
        <v>3541833.5</v>
      </c>
      <c r="AF191" s="17">
        <v>2616187.98</v>
      </c>
      <c r="AG191" s="9">
        <v>0</v>
      </c>
      <c r="AH191" s="9">
        <v>0</v>
      </c>
      <c r="AI191" s="9">
        <v>2616187.98</v>
      </c>
      <c r="AJ191" s="9">
        <v>925645.52</v>
      </c>
      <c r="AK191" s="9">
        <v>570466.5</v>
      </c>
      <c r="AL191" s="10">
        <v>0.86127799528244531</v>
      </c>
      <c r="AM191" s="9">
        <v>1496112.02</v>
      </c>
      <c r="AN191" s="10">
        <v>0.63618607105512726</v>
      </c>
      <c r="AO191" s="9">
        <v>0</v>
      </c>
      <c r="AP191" s="3"/>
    </row>
    <row r="192" spans="1:42" ht="38.25">
      <c r="A192" s="7" t="s">
        <v>58</v>
      </c>
      <c r="B192" s="8" t="s">
        <v>17</v>
      </c>
      <c r="C192" s="8" t="s">
        <v>18</v>
      </c>
      <c r="D192" s="19" t="s">
        <v>59</v>
      </c>
      <c r="E192" s="8" t="s">
        <v>17</v>
      </c>
      <c r="F192" s="8" t="s">
        <v>17</v>
      </c>
      <c r="G192" s="8"/>
      <c r="H192" s="8"/>
      <c r="I192" s="8"/>
      <c r="J192" s="8"/>
      <c r="K192" s="8"/>
      <c r="L192" s="8"/>
      <c r="M192" s="9">
        <v>0</v>
      </c>
      <c r="N192" s="9">
        <f>N193+N194+N195+N196</f>
        <v>3434956.21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44461296.210000001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13211088.01</v>
      </c>
      <c r="AE192" s="9">
        <v>13211088.01</v>
      </c>
      <c r="AF192" s="9">
        <f>AF193+AF194+AF195+AF196</f>
        <v>1929146.25</v>
      </c>
      <c r="AG192" s="9">
        <v>0</v>
      </c>
      <c r="AH192" s="9">
        <v>0</v>
      </c>
      <c r="AI192" s="9">
        <v>13136748.35</v>
      </c>
      <c r="AJ192" s="9">
        <v>74339.66</v>
      </c>
      <c r="AK192" s="9">
        <v>31250208.199999999</v>
      </c>
      <c r="AL192" s="10">
        <v>0.29713681642571255</v>
      </c>
      <c r="AM192" s="9">
        <v>31324547.859999999</v>
      </c>
      <c r="AN192" s="10">
        <v>0.29546480804231146</v>
      </c>
      <c r="AO192" s="9">
        <v>0</v>
      </c>
      <c r="AP192" s="3"/>
    </row>
    <row r="193" spans="1:42" ht="38.25" outlineLevel="2">
      <c r="A193" s="15" t="s">
        <v>62</v>
      </c>
      <c r="B193" s="16" t="s">
        <v>17</v>
      </c>
      <c r="C193" s="16" t="s">
        <v>18</v>
      </c>
      <c r="D193" s="16" t="s">
        <v>430</v>
      </c>
      <c r="E193" s="16" t="s">
        <v>17</v>
      </c>
      <c r="F193" s="16" t="s">
        <v>17</v>
      </c>
      <c r="G193" s="16"/>
      <c r="H193" s="16"/>
      <c r="I193" s="16"/>
      <c r="J193" s="16"/>
      <c r="K193" s="16"/>
      <c r="L193" s="16"/>
      <c r="M193" s="17">
        <v>0</v>
      </c>
      <c r="N193" s="17">
        <v>867670.95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7">
        <v>867670.95</v>
      </c>
      <c r="X193" s="17">
        <v>0</v>
      </c>
      <c r="Y193" s="17">
        <v>0</v>
      </c>
      <c r="Z193" s="17">
        <v>0</v>
      </c>
      <c r="AA193" s="17">
        <v>0</v>
      </c>
      <c r="AB193" s="17">
        <v>0</v>
      </c>
      <c r="AC193" s="17">
        <v>0</v>
      </c>
      <c r="AD193" s="17">
        <v>14400</v>
      </c>
      <c r="AE193" s="17">
        <v>14400</v>
      </c>
      <c r="AF193" s="17">
        <v>14400</v>
      </c>
      <c r="AG193" s="9">
        <v>0</v>
      </c>
      <c r="AH193" s="9">
        <v>0</v>
      </c>
      <c r="AI193" s="9">
        <v>14400</v>
      </c>
      <c r="AJ193" s="9">
        <v>0</v>
      </c>
      <c r="AK193" s="9">
        <v>853270.95</v>
      </c>
      <c r="AL193" s="10">
        <v>1.6596153184568412E-2</v>
      </c>
      <c r="AM193" s="9">
        <v>853270.95</v>
      </c>
      <c r="AN193" s="10">
        <v>1.6596153184568412E-2</v>
      </c>
      <c r="AO193" s="9">
        <v>0</v>
      </c>
      <c r="AP193" s="3"/>
    </row>
    <row r="194" spans="1:42" ht="38.25" outlineLevel="2">
      <c r="A194" s="15" t="s">
        <v>62</v>
      </c>
      <c r="B194" s="16" t="s">
        <v>17</v>
      </c>
      <c r="C194" s="16" t="s">
        <v>18</v>
      </c>
      <c r="D194" s="16" t="s">
        <v>431</v>
      </c>
      <c r="E194" s="16" t="s">
        <v>17</v>
      </c>
      <c r="F194" s="16" t="s">
        <v>17</v>
      </c>
      <c r="G194" s="16"/>
      <c r="H194" s="16"/>
      <c r="I194" s="16"/>
      <c r="J194" s="16"/>
      <c r="K194" s="16"/>
      <c r="L194" s="16"/>
      <c r="M194" s="17">
        <v>0</v>
      </c>
      <c r="N194" s="17">
        <v>1875877.78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1875877.78</v>
      </c>
      <c r="X194" s="17">
        <v>0</v>
      </c>
      <c r="Y194" s="17">
        <v>0</v>
      </c>
      <c r="Z194" s="17">
        <v>0</v>
      </c>
      <c r="AA194" s="17">
        <v>0</v>
      </c>
      <c r="AB194" s="17">
        <v>0</v>
      </c>
      <c r="AC194" s="17">
        <v>0</v>
      </c>
      <c r="AD194" s="17">
        <v>1875877.78</v>
      </c>
      <c r="AE194" s="17">
        <v>1875877.78</v>
      </c>
      <c r="AF194" s="17">
        <v>1801538.15</v>
      </c>
      <c r="AG194" s="9">
        <v>0</v>
      </c>
      <c r="AH194" s="9">
        <v>0</v>
      </c>
      <c r="AI194" s="9">
        <v>1801538.15</v>
      </c>
      <c r="AJ194" s="9">
        <v>74339.63</v>
      </c>
      <c r="AK194" s="9">
        <v>0</v>
      </c>
      <c r="AL194" s="10">
        <v>1</v>
      </c>
      <c r="AM194" s="9">
        <v>74339.63</v>
      </c>
      <c r="AN194" s="10">
        <v>0.9603707497404228</v>
      </c>
      <c r="AO194" s="9">
        <v>0</v>
      </c>
      <c r="AP194" s="3"/>
    </row>
    <row r="195" spans="1:42" ht="63.75" outlineLevel="2">
      <c r="A195" s="15" t="s">
        <v>60</v>
      </c>
      <c r="B195" s="16" t="s">
        <v>17</v>
      </c>
      <c r="C195" s="16" t="s">
        <v>18</v>
      </c>
      <c r="D195" s="16" t="s">
        <v>432</v>
      </c>
      <c r="E195" s="16" t="s">
        <v>17</v>
      </c>
      <c r="F195" s="16" t="s">
        <v>17</v>
      </c>
      <c r="G195" s="16"/>
      <c r="H195" s="16"/>
      <c r="I195" s="16"/>
      <c r="J195" s="16"/>
      <c r="K195" s="16"/>
      <c r="L195" s="16"/>
      <c r="M195" s="17">
        <v>0</v>
      </c>
      <c r="N195" s="17">
        <v>277000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277000</v>
      </c>
      <c r="X195" s="17">
        <v>0</v>
      </c>
      <c r="Y195" s="17">
        <v>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277000</v>
      </c>
      <c r="AL195" s="10">
        <v>0</v>
      </c>
      <c r="AM195" s="9">
        <v>277000</v>
      </c>
      <c r="AN195" s="10">
        <v>0</v>
      </c>
      <c r="AO195" s="9">
        <v>0</v>
      </c>
      <c r="AP195" s="3"/>
    </row>
    <row r="196" spans="1:42" ht="38.25" outlineLevel="2">
      <c r="A196" s="15" t="s">
        <v>62</v>
      </c>
      <c r="B196" s="16" t="s">
        <v>17</v>
      </c>
      <c r="C196" s="16" t="s">
        <v>18</v>
      </c>
      <c r="D196" s="16" t="s">
        <v>63</v>
      </c>
      <c r="E196" s="16" t="s">
        <v>17</v>
      </c>
      <c r="F196" s="16" t="s">
        <v>17</v>
      </c>
      <c r="G196" s="16"/>
      <c r="H196" s="16"/>
      <c r="I196" s="16"/>
      <c r="J196" s="16"/>
      <c r="K196" s="16"/>
      <c r="L196" s="16"/>
      <c r="M196" s="17">
        <v>0</v>
      </c>
      <c r="N196" s="17">
        <v>414407.48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41440747.479999997</v>
      </c>
      <c r="X196" s="17">
        <v>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11320810.23</v>
      </c>
      <c r="AE196" s="17">
        <v>11320810.23</v>
      </c>
      <c r="AF196" s="17">
        <v>113208.1</v>
      </c>
      <c r="AG196" s="9">
        <v>0</v>
      </c>
      <c r="AH196" s="9">
        <v>0</v>
      </c>
      <c r="AI196" s="9">
        <v>11320810.199999999</v>
      </c>
      <c r="AJ196" s="9">
        <v>0.03</v>
      </c>
      <c r="AK196" s="9">
        <v>30119937.25</v>
      </c>
      <c r="AL196" s="10">
        <v>0.27318064751277987</v>
      </c>
      <c r="AM196" s="9">
        <v>30119937.280000001</v>
      </c>
      <c r="AN196" s="10">
        <v>0.27318064678885468</v>
      </c>
      <c r="AO196" s="9">
        <v>0</v>
      </c>
      <c r="AP196" s="3"/>
    </row>
    <row r="197" spans="1:42" ht="38.25">
      <c r="A197" s="7" t="s">
        <v>433</v>
      </c>
      <c r="B197" s="8" t="s">
        <v>17</v>
      </c>
      <c r="C197" s="8" t="s">
        <v>18</v>
      </c>
      <c r="D197" s="19" t="s">
        <v>434</v>
      </c>
      <c r="E197" s="8" t="s">
        <v>17</v>
      </c>
      <c r="F197" s="8" t="s">
        <v>17</v>
      </c>
      <c r="G197" s="8"/>
      <c r="H197" s="8"/>
      <c r="I197" s="8"/>
      <c r="J197" s="8"/>
      <c r="K197" s="8"/>
      <c r="L197" s="8"/>
      <c r="M197" s="9">
        <v>0</v>
      </c>
      <c r="N197" s="9">
        <v>33000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33000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1000</v>
      </c>
      <c r="AE197" s="9">
        <v>1000</v>
      </c>
      <c r="AF197" s="9">
        <v>0</v>
      </c>
      <c r="AG197" s="9">
        <v>0</v>
      </c>
      <c r="AH197" s="9">
        <v>0</v>
      </c>
      <c r="AI197" s="9">
        <v>0</v>
      </c>
      <c r="AJ197" s="9">
        <v>1000</v>
      </c>
      <c r="AK197" s="9">
        <v>32000</v>
      </c>
      <c r="AL197" s="10">
        <v>3.0303030303030304E-2</v>
      </c>
      <c r="AM197" s="9">
        <v>33000</v>
      </c>
      <c r="AN197" s="10">
        <v>0</v>
      </c>
      <c r="AO197" s="9">
        <v>0</v>
      </c>
      <c r="AP197" s="3"/>
    </row>
    <row r="198" spans="1:42" ht="75.75" customHeight="1" outlineLevel="2">
      <c r="A198" s="15" t="s">
        <v>435</v>
      </c>
      <c r="B198" s="8" t="s">
        <v>17</v>
      </c>
      <c r="C198" s="8" t="s">
        <v>18</v>
      </c>
      <c r="D198" s="8" t="s">
        <v>436</v>
      </c>
      <c r="E198" s="8" t="s">
        <v>17</v>
      </c>
      <c r="F198" s="8" t="s">
        <v>17</v>
      </c>
      <c r="G198" s="8"/>
      <c r="H198" s="8"/>
      <c r="I198" s="8"/>
      <c r="J198" s="8"/>
      <c r="K198" s="8"/>
      <c r="L198" s="8"/>
      <c r="M198" s="9">
        <v>0</v>
      </c>
      <c r="N198" s="17">
        <v>33000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7">
        <v>0</v>
      </c>
      <c r="W198" s="17">
        <v>33000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1000</v>
      </c>
      <c r="AE198" s="17">
        <v>1000</v>
      </c>
      <c r="AF198" s="17">
        <v>0</v>
      </c>
      <c r="AG198" s="9">
        <v>0</v>
      </c>
      <c r="AH198" s="9">
        <v>0</v>
      </c>
      <c r="AI198" s="9">
        <v>0</v>
      </c>
      <c r="AJ198" s="9">
        <v>1000</v>
      </c>
      <c r="AK198" s="9">
        <v>32000</v>
      </c>
      <c r="AL198" s="10">
        <v>3.0303030303030304E-2</v>
      </c>
      <c r="AM198" s="9">
        <v>33000</v>
      </c>
      <c r="AN198" s="10">
        <v>0</v>
      </c>
      <c r="AO198" s="9">
        <v>0</v>
      </c>
      <c r="AP198" s="3"/>
    </row>
    <row r="199" spans="1:42" ht="25.5" hidden="1">
      <c r="A199" s="7" t="s">
        <v>64</v>
      </c>
      <c r="B199" s="8" t="s">
        <v>17</v>
      </c>
      <c r="C199" s="8" t="s">
        <v>18</v>
      </c>
      <c r="D199" s="8" t="s">
        <v>65</v>
      </c>
      <c r="E199" s="8" t="s">
        <v>17</v>
      </c>
      <c r="F199" s="8" t="s">
        <v>17</v>
      </c>
      <c r="G199" s="8"/>
      <c r="H199" s="8"/>
      <c r="I199" s="8"/>
      <c r="J199" s="8"/>
      <c r="K199" s="8"/>
      <c r="L199" s="8"/>
      <c r="M199" s="9">
        <v>0</v>
      </c>
      <c r="N199" s="9">
        <v>56318658.539999999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44101230.359999999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17920235.41</v>
      </c>
      <c r="AE199" s="9">
        <v>17920235.41</v>
      </c>
      <c r="AF199" s="9">
        <v>17117571.780000001</v>
      </c>
      <c r="AG199" s="9">
        <v>0</v>
      </c>
      <c r="AH199" s="9">
        <v>0</v>
      </c>
      <c r="AI199" s="9">
        <v>17117571.780000001</v>
      </c>
      <c r="AJ199" s="9">
        <v>802663.63</v>
      </c>
      <c r="AK199" s="9">
        <v>38398423.130000003</v>
      </c>
      <c r="AL199" s="10">
        <v>0.31819357695233913</v>
      </c>
      <c r="AM199" s="9">
        <v>26983658.579999998</v>
      </c>
      <c r="AN199" s="10">
        <v>0.38814272618402296</v>
      </c>
      <c r="AO199" s="9">
        <v>0</v>
      </c>
      <c r="AP199" s="3"/>
    </row>
    <row r="200" spans="1:42" ht="38.25" hidden="1" outlineLevel="2">
      <c r="A200" s="7" t="s">
        <v>437</v>
      </c>
      <c r="B200" s="8" t="s">
        <v>17</v>
      </c>
      <c r="C200" s="8" t="s">
        <v>18</v>
      </c>
      <c r="D200" s="8" t="s">
        <v>438</v>
      </c>
      <c r="E200" s="8" t="s">
        <v>17</v>
      </c>
      <c r="F200" s="8" t="s">
        <v>17</v>
      </c>
      <c r="G200" s="8"/>
      <c r="H200" s="8"/>
      <c r="I200" s="8"/>
      <c r="J200" s="8"/>
      <c r="K200" s="8"/>
      <c r="L200" s="8"/>
      <c r="M200" s="9">
        <v>0</v>
      </c>
      <c r="N200" s="9">
        <v>1470900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1470900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1470900</v>
      </c>
      <c r="AL200" s="10">
        <v>0</v>
      </c>
      <c r="AM200" s="9">
        <v>1470900</v>
      </c>
      <c r="AN200" s="10">
        <v>0</v>
      </c>
      <c r="AO200" s="9">
        <v>0</v>
      </c>
      <c r="AP200" s="3"/>
    </row>
    <row r="201" spans="1:42" ht="38.25" hidden="1" outlineLevel="2">
      <c r="A201" s="7" t="s">
        <v>439</v>
      </c>
      <c r="B201" s="8" t="s">
        <v>17</v>
      </c>
      <c r="C201" s="8" t="s">
        <v>18</v>
      </c>
      <c r="D201" s="8" t="s">
        <v>440</v>
      </c>
      <c r="E201" s="8" t="s">
        <v>17</v>
      </c>
      <c r="F201" s="8" t="s">
        <v>17</v>
      </c>
      <c r="G201" s="8"/>
      <c r="H201" s="8"/>
      <c r="I201" s="8"/>
      <c r="J201" s="8"/>
      <c r="K201" s="8"/>
      <c r="L201" s="8"/>
      <c r="M201" s="9">
        <v>0</v>
      </c>
      <c r="N201" s="9">
        <v>3193700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3193700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1870100</v>
      </c>
      <c r="AE201" s="9">
        <v>1870100</v>
      </c>
      <c r="AF201" s="9">
        <v>1842167.11</v>
      </c>
      <c r="AG201" s="9">
        <v>0</v>
      </c>
      <c r="AH201" s="9">
        <v>0</v>
      </c>
      <c r="AI201" s="9">
        <v>1842167.11</v>
      </c>
      <c r="AJ201" s="9">
        <v>27932.89</v>
      </c>
      <c r="AK201" s="9">
        <v>1323600</v>
      </c>
      <c r="AL201" s="10">
        <v>0.58555906941791658</v>
      </c>
      <c r="AM201" s="9">
        <v>1351532.89</v>
      </c>
      <c r="AN201" s="10">
        <v>0.5768128221185459</v>
      </c>
      <c r="AO201" s="9">
        <v>0</v>
      </c>
      <c r="AP201" s="3"/>
    </row>
    <row r="202" spans="1:42" ht="63.75" hidden="1" outlineLevel="2">
      <c r="A202" s="7" t="s">
        <v>441</v>
      </c>
      <c r="B202" s="8" t="s">
        <v>17</v>
      </c>
      <c r="C202" s="8" t="s">
        <v>18</v>
      </c>
      <c r="D202" s="8" t="s">
        <v>442</v>
      </c>
      <c r="E202" s="8" t="s">
        <v>17</v>
      </c>
      <c r="F202" s="8" t="s">
        <v>17</v>
      </c>
      <c r="G202" s="8"/>
      <c r="H202" s="8"/>
      <c r="I202" s="8"/>
      <c r="J202" s="8"/>
      <c r="K202" s="8"/>
      <c r="L202" s="8"/>
      <c r="M202" s="9">
        <v>0</v>
      </c>
      <c r="N202" s="9">
        <v>2460900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2460900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1456950</v>
      </c>
      <c r="AE202" s="9">
        <v>1456950</v>
      </c>
      <c r="AF202" s="9">
        <v>1441229.45</v>
      </c>
      <c r="AG202" s="9">
        <v>0</v>
      </c>
      <c r="AH202" s="9">
        <v>0</v>
      </c>
      <c r="AI202" s="9">
        <v>1441229.45</v>
      </c>
      <c r="AJ202" s="9">
        <v>15720.55</v>
      </c>
      <c r="AK202" s="9">
        <v>1003950</v>
      </c>
      <c r="AL202" s="10">
        <v>0.59203949774472753</v>
      </c>
      <c r="AM202" s="9">
        <v>1019670.55</v>
      </c>
      <c r="AN202" s="10">
        <v>0.58565136738591572</v>
      </c>
      <c r="AO202" s="9">
        <v>0</v>
      </c>
      <c r="AP202" s="3"/>
    </row>
    <row r="203" spans="1:42" ht="25.5" hidden="1" outlineLevel="2">
      <c r="A203" s="7" t="s">
        <v>443</v>
      </c>
      <c r="B203" s="8" t="s">
        <v>17</v>
      </c>
      <c r="C203" s="8" t="s">
        <v>18</v>
      </c>
      <c r="D203" s="8" t="s">
        <v>444</v>
      </c>
      <c r="E203" s="8" t="s">
        <v>17</v>
      </c>
      <c r="F203" s="8" t="s">
        <v>17</v>
      </c>
      <c r="G203" s="8"/>
      <c r="H203" s="8"/>
      <c r="I203" s="8"/>
      <c r="J203" s="8"/>
      <c r="K203" s="8"/>
      <c r="L203" s="8"/>
      <c r="M203" s="9">
        <v>0</v>
      </c>
      <c r="N203" s="9">
        <v>400000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400000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400000</v>
      </c>
      <c r="AL203" s="10">
        <v>0</v>
      </c>
      <c r="AM203" s="9">
        <v>400000</v>
      </c>
      <c r="AN203" s="10">
        <v>0</v>
      </c>
      <c r="AO203" s="9">
        <v>0</v>
      </c>
      <c r="AP203" s="3"/>
    </row>
    <row r="204" spans="1:42" ht="38.25" hidden="1" outlineLevel="2">
      <c r="A204" s="7" t="s">
        <v>445</v>
      </c>
      <c r="B204" s="8" t="s">
        <v>17</v>
      </c>
      <c r="C204" s="8" t="s">
        <v>18</v>
      </c>
      <c r="D204" s="8" t="s">
        <v>446</v>
      </c>
      <c r="E204" s="8" t="s">
        <v>17</v>
      </c>
      <c r="F204" s="8" t="s">
        <v>17</v>
      </c>
      <c r="G204" s="8"/>
      <c r="H204" s="8"/>
      <c r="I204" s="8"/>
      <c r="J204" s="8"/>
      <c r="K204" s="8"/>
      <c r="L204" s="8"/>
      <c r="M204" s="9">
        <v>0</v>
      </c>
      <c r="N204" s="9">
        <v>12217428.18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12217428.18</v>
      </c>
      <c r="AL204" s="10">
        <v>0</v>
      </c>
      <c r="AM204" s="9">
        <v>0</v>
      </c>
      <c r="AN204" s="10">
        <v>0</v>
      </c>
      <c r="AO204" s="9">
        <v>0</v>
      </c>
      <c r="AP204" s="3"/>
    </row>
    <row r="205" spans="1:42" ht="25.5" hidden="1" outlineLevel="2">
      <c r="A205" s="7" t="s">
        <v>171</v>
      </c>
      <c r="B205" s="8" t="s">
        <v>17</v>
      </c>
      <c r="C205" s="8" t="s">
        <v>18</v>
      </c>
      <c r="D205" s="8" t="s">
        <v>447</v>
      </c>
      <c r="E205" s="8" t="s">
        <v>17</v>
      </c>
      <c r="F205" s="8" t="s">
        <v>17</v>
      </c>
      <c r="G205" s="8"/>
      <c r="H205" s="8"/>
      <c r="I205" s="8"/>
      <c r="J205" s="8"/>
      <c r="K205" s="8"/>
      <c r="L205" s="8"/>
      <c r="M205" s="9">
        <v>0</v>
      </c>
      <c r="N205" s="9">
        <v>110000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110000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90000</v>
      </c>
      <c r="AE205" s="9">
        <v>90000</v>
      </c>
      <c r="AF205" s="9">
        <v>79534</v>
      </c>
      <c r="AG205" s="9">
        <v>0</v>
      </c>
      <c r="AH205" s="9">
        <v>0</v>
      </c>
      <c r="AI205" s="9">
        <v>79534</v>
      </c>
      <c r="AJ205" s="9">
        <v>10466</v>
      </c>
      <c r="AK205" s="9">
        <v>20000</v>
      </c>
      <c r="AL205" s="10">
        <v>0.81818181818181823</v>
      </c>
      <c r="AM205" s="9">
        <v>30466</v>
      </c>
      <c r="AN205" s="10">
        <v>0.72303636363636359</v>
      </c>
      <c r="AO205" s="9">
        <v>0</v>
      </c>
      <c r="AP205" s="3"/>
    </row>
    <row r="206" spans="1:42" hidden="1" outlineLevel="2">
      <c r="A206" s="7" t="s">
        <v>173</v>
      </c>
      <c r="B206" s="8" t="s">
        <v>17</v>
      </c>
      <c r="C206" s="8" t="s">
        <v>18</v>
      </c>
      <c r="D206" s="8" t="s">
        <v>448</v>
      </c>
      <c r="E206" s="8" t="s">
        <v>17</v>
      </c>
      <c r="F206" s="8" t="s">
        <v>17</v>
      </c>
      <c r="G206" s="8"/>
      <c r="H206" s="8"/>
      <c r="I206" s="8"/>
      <c r="J206" s="8"/>
      <c r="K206" s="8"/>
      <c r="L206" s="8"/>
      <c r="M206" s="9">
        <v>0</v>
      </c>
      <c r="N206" s="9">
        <v>270000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270000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270000</v>
      </c>
      <c r="AE206" s="9">
        <v>270000</v>
      </c>
      <c r="AF206" s="9">
        <v>267000</v>
      </c>
      <c r="AG206" s="9">
        <v>0</v>
      </c>
      <c r="AH206" s="9">
        <v>0</v>
      </c>
      <c r="AI206" s="9">
        <v>267000</v>
      </c>
      <c r="AJ206" s="9">
        <v>3000</v>
      </c>
      <c r="AK206" s="9">
        <v>0</v>
      </c>
      <c r="AL206" s="10">
        <v>1</v>
      </c>
      <c r="AM206" s="9">
        <v>3000</v>
      </c>
      <c r="AN206" s="10">
        <v>0.98888888888888893</v>
      </c>
      <c r="AO206" s="9">
        <v>0</v>
      </c>
      <c r="AP206" s="3"/>
    </row>
    <row r="207" spans="1:42" ht="38.25" hidden="1" outlineLevel="2">
      <c r="A207" s="7" t="s">
        <v>449</v>
      </c>
      <c r="B207" s="8" t="s">
        <v>17</v>
      </c>
      <c r="C207" s="8" t="s">
        <v>18</v>
      </c>
      <c r="D207" s="8" t="s">
        <v>450</v>
      </c>
      <c r="E207" s="8" t="s">
        <v>17</v>
      </c>
      <c r="F207" s="8" t="s">
        <v>17</v>
      </c>
      <c r="G207" s="8"/>
      <c r="H207" s="8"/>
      <c r="I207" s="8"/>
      <c r="J207" s="8"/>
      <c r="K207" s="8"/>
      <c r="L207" s="8"/>
      <c r="M207" s="9">
        <v>0</v>
      </c>
      <c r="N207" s="9">
        <v>400000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400000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188000</v>
      </c>
      <c r="AE207" s="9">
        <v>188000</v>
      </c>
      <c r="AF207" s="9">
        <v>188000</v>
      </c>
      <c r="AG207" s="9">
        <v>0</v>
      </c>
      <c r="AH207" s="9">
        <v>0</v>
      </c>
      <c r="AI207" s="9">
        <v>188000</v>
      </c>
      <c r="AJ207" s="9">
        <v>0</v>
      </c>
      <c r="AK207" s="9">
        <v>212000</v>
      </c>
      <c r="AL207" s="10">
        <v>0.47</v>
      </c>
      <c r="AM207" s="9">
        <v>212000</v>
      </c>
      <c r="AN207" s="10">
        <v>0.47</v>
      </c>
      <c r="AO207" s="9">
        <v>0</v>
      </c>
      <c r="AP207" s="3"/>
    </row>
    <row r="208" spans="1:42" ht="25.5" hidden="1" outlineLevel="2">
      <c r="A208" s="7" t="s">
        <v>451</v>
      </c>
      <c r="B208" s="8" t="s">
        <v>17</v>
      </c>
      <c r="C208" s="8" t="s">
        <v>18</v>
      </c>
      <c r="D208" s="8" t="s">
        <v>452</v>
      </c>
      <c r="E208" s="8" t="s">
        <v>17</v>
      </c>
      <c r="F208" s="8" t="s">
        <v>17</v>
      </c>
      <c r="G208" s="8"/>
      <c r="H208" s="8"/>
      <c r="I208" s="8"/>
      <c r="J208" s="8"/>
      <c r="K208" s="8"/>
      <c r="L208" s="8"/>
      <c r="M208" s="9">
        <v>0</v>
      </c>
      <c r="N208" s="9">
        <v>11200000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11200000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300000</v>
      </c>
      <c r="AE208" s="9">
        <v>300000</v>
      </c>
      <c r="AF208" s="9">
        <v>200000</v>
      </c>
      <c r="AG208" s="9">
        <v>0</v>
      </c>
      <c r="AH208" s="9">
        <v>0</v>
      </c>
      <c r="AI208" s="9">
        <v>200000</v>
      </c>
      <c r="AJ208" s="9">
        <v>100000</v>
      </c>
      <c r="AK208" s="9">
        <v>10900000</v>
      </c>
      <c r="AL208" s="10">
        <v>2.6785714285714284E-2</v>
      </c>
      <c r="AM208" s="9">
        <v>11000000</v>
      </c>
      <c r="AN208" s="10">
        <v>1.7857142857142856E-2</v>
      </c>
      <c r="AO208" s="9">
        <v>0</v>
      </c>
      <c r="AP208" s="3"/>
    </row>
    <row r="209" spans="1:42" ht="38.25" hidden="1" outlineLevel="2">
      <c r="A209" s="7" t="s">
        <v>453</v>
      </c>
      <c r="B209" s="8" t="s">
        <v>17</v>
      </c>
      <c r="C209" s="8" t="s">
        <v>18</v>
      </c>
      <c r="D209" s="8" t="s">
        <v>454</v>
      </c>
      <c r="E209" s="8" t="s">
        <v>17</v>
      </c>
      <c r="F209" s="8" t="s">
        <v>17</v>
      </c>
      <c r="G209" s="8"/>
      <c r="H209" s="8"/>
      <c r="I209" s="8"/>
      <c r="J209" s="8"/>
      <c r="K209" s="8"/>
      <c r="L209" s="8"/>
      <c r="M209" s="9">
        <v>0</v>
      </c>
      <c r="N209" s="9">
        <v>19191517.34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19191517.34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12287093.390000001</v>
      </c>
      <c r="AE209" s="9">
        <v>12287093.390000001</v>
      </c>
      <c r="AF209" s="9">
        <v>11641849.16</v>
      </c>
      <c r="AG209" s="9">
        <v>0</v>
      </c>
      <c r="AH209" s="9">
        <v>0</v>
      </c>
      <c r="AI209" s="9">
        <v>11641849.16</v>
      </c>
      <c r="AJ209" s="9">
        <v>645244.23</v>
      </c>
      <c r="AK209" s="9">
        <v>6904423.9500000002</v>
      </c>
      <c r="AL209" s="10">
        <v>0.64023564016955425</v>
      </c>
      <c r="AM209" s="9">
        <v>7549668.1799999997</v>
      </c>
      <c r="AN209" s="10">
        <v>0.60661431578082825</v>
      </c>
      <c r="AO209" s="9">
        <v>0</v>
      </c>
      <c r="AP209" s="3"/>
    </row>
    <row r="210" spans="1:42" ht="51" hidden="1" outlineLevel="2">
      <c r="A210" s="7" t="s">
        <v>455</v>
      </c>
      <c r="B210" s="8" t="s">
        <v>17</v>
      </c>
      <c r="C210" s="8" t="s">
        <v>18</v>
      </c>
      <c r="D210" s="8" t="s">
        <v>456</v>
      </c>
      <c r="E210" s="8" t="s">
        <v>17</v>
      </c>
      <c r="F210" s="8" t="s">
        <v>17</v>
      </c>
      <c r="G210" s="8"/>
      <c r="H210" s="8"/>
      <c r="I210" s="8"/>
      <c r="J210" s="8"/>
      <c r="K210" s="8"/>
      <c r="L210" s="8"/>
      <c r="M210" s="9">
        <v>0</v>
      </c>
      <c r="N210" s="9">
        <v>38781.019999999997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38781.019999999997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38781.019999999997</v>
      </c>
      <c r="AE210" s="9">
        <v>38781.019999999997</v>
      </c>
      <c r="AF210" s="9">
        <v>38781.019999999997</v>
      </c>
      <c r="AG210" s="9">
        <v>0</v>
      </c>
      <c r="AH210" s="9">
        <v>0</v>
      </c>
      <c r="AI210" s="9">
        <v>38781.019999999997</v>
      </c>
      <c r="AJ210" s="9">
        <v>0</v>
      </c>
      <c r="AK210" s="9">
        <v>0</v>
      </c>
      <c r="AL210" s="10">
        <v>1</v>
      </c>
      <c r="AM210" s="9">
        <v>0</v>
      </c>
      <c r="AN210" s="10">
        <v>1</v>
      </c>
      <c r="AO210" s="9">
        <v>0</v>
      </c>
      <c r="AP210" s="3"/>
    </row>
    <row r="211" spans="1:42" ht="76.5" hidden="1" outlineLevel="2">
      <c r="A211" s="7" t="s">
        <v>457</v>
      </c>
      <c r="B211" s="8" t="s">
        <v>17</v>
      </c>
      <c r="C211" s="8" t="s">
        <v>18</v>
      </c>
      <c r="D211" s="8" t="s">
        <v>458</v>
      </c>
      <c r="E211" s="8" t="s">
        <v>17</v>
      </c>
      <c r="F211" s="8" t="s">
        <v>17</v>
      </c>
      <c r="G211" s="8"/>
      <c r="H211" s="8"/>
      <c r="I211" s="8"/>
      <c r="J211" s="8"/>
      <c r="K211" s="8"/>
      <c r="L211" s="8"/>
      <c r="M211" s="9">
        <v>0</v>
      </c>
      <c r="N211" s="9">
        <v>1056800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1056800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1056800</v>
      </c>
      <c r="AE211" s="9">
        <v>1056800</v>
      </c>
      <c r="AF211" s="9">
        <v>1056800</v>
      </c>
      <c r="AG211" s="9">
        <v>0</v>
      </c>
      <c r="AH211" s="9">
        <v>0</v>
      </c>
      <c r="AI211" s="9">
        <v>1056800</v>
      </c>
      <c r="AJ211" s="9">
        <v>0</v>
      </c>
      <c r="AK211" s="9">
        <v>0</v>
      </c>
      <c r="AL211" s="10">
        <v>1</v>
      </c>
      <c r="AM211" s="9">
        <v>0</v>
      </c>
      <c r="AN211" s="10">
        <v>1</v>
      </c>
      <c r="AO211" s="9">
        <v>0</v>
      </c>
      <c r="AP211" s="3"/>
    </row>
    <row r="212" spans="1:42" ht="38.25" hidden="1" outlineLevel="2">
      <c r="A212" s="7" t="s">
        <v>169</v>
      </c>
      <c r="B212" s="8" t="s">
        <v>17</v>
      </c>
      <c r="C212" s="8" t="s">
        <v>18</v>
      </c>
      <c r="D212" s="8" t="s">
        <v>459</v>
      </c>
      <c r="E212" s="8" t="s">
        <v>17</v>
      </c>
      <c r="F212" s="8" t="s">
        <v>17</v>
      </c>
      <c r="G212" s="8"/>
      <c r="H212" s="8"/>
      <c r="I212" s="8"/>
      <c r="J212" s="8"/>
      <c r="K212" s="8"/>
      <c r="L212" s="8"/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10">
        <v>0</v>
      </c>
      <c r="AM212" s="9">
        <v>0</v>
      </c>
      <c r="AN212" s="10">
        <v>0</v>
      </c>
      <c r="AO212" s="9">
        <v>0</v>
      </c>
      <c r="AP212" s="3"/>
    </row>
    <row r="213" spans="1:42" ht="38.25" hidden="1" outlineLevel="2">
      <c r="A213" s="7" t="s">
        <v>460</v>
      </c>
      <c r="B213" s="8" t="s">
        <v>17</v>
      </c>
      <c r="C213" s="8" t="s">
        <v>18</v>
      </c>
      <c r="D213" s="8" t="s">
        <v>461</v>
      </c>
      <c r="E213" s="8" t="s">
        <v>17</v>
      </c>
      <c r="F213" s="8" t="s">
        <v>17</v>
      </c>
      <c r="G213" s="8"/>
      <c r="H213" s="8"/>
      <c r="I213" s="8"/>
      <c r="J213" s="8"/>
      <c r="K213" s="8"/>
      <c r="L213" s="8"/>
      <c r="M213" s="9">
        <v>0</v>
      </c>
      <c r="N213" s="9">
        <v>1300000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1300000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362511</v>
      </c>
      <c r="AE213" s="9">
        <v>362511</v>
      </c>
      <c r="AF213" s="9">
        <v>362211.04</v>
      </c>
      <c r="AG213" s="9">
        <v>0</v>
      </c>
      <c r="AH213" s="9">
        <v>0</v>
      </c>
      <c r="AI213" s="9">
        <v>362211.04</v>
      </c>
      <c r="AJ213" s="9">
        <v>299.95999999999998</v>
      </c>
      <c r="AK213" s="9">
        <v>937489</v>
      </c>
      <c r="AL213" s="10">
        <v>0.27885461538461537</v>
      </c>
      <c r="AM213" s="9">
        <v>937788.96</v>
      </c>
      <c r="AN213" s="10">
        <v>0.27862387692307694</v>
      </c>
      <c r="AO213" s="9">
        <v>0</v>
      </c>
      <c r="AP213" s="3"/>
    </row>
    <row r="214" spans="1:42" ht="38.25" hidden="1" outlineLevel="2">
      <c r="A214" s="7" t="s">
        <v>169</v>
      </c>
      <c r="B214" s="8" t="s">
        <v>17</v>
      </c>
      <c r="C214" s="8" t="s">
        <v>18</v>
      </c>
      <c r="D214" s="8" t="s">
        <v>462</v>
      </c>
      <c r="E214" s="8" t="s">
        <v>17</v>
      </c>
      <c r="F214" s="8" t="s">
        <v>17</v>
      </c>
      <c r="G214" s="8"/>
      <c r="H214" s="8"/>
      <c r="I214" s="8"/>
      <c r="J214" s="8"/>
      <c r="K214" s="8"/>
      <c r="L214" s="8"/>
      <c r="M214" s="9">
        <v>0</v>
      </c>
      <c r="N214" s="9">
        <v>693838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693838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693838</v>
      </c>
      <c r="AL214" s="10">
        <v>0</v>
      </c>
      <c r="AM214" s="9">
        <v>693838</v>
      </c>
      <c r="AN214" s="10">
        <v>0</v>
      </c>
      <c r="AO214" s="9">
        <v>0</v>
      </c>
      <c r="AP214" s="3"/>
    </row>
    <row r="215" spans="1:42" ht="38.25" hidden="1" outlineLevel="2">
      <c r="A215" s="7" t="s">
        <v>169</v>
      </c>
      <c r="B215" s="8" t="s">
        <v>17</v>
      </c>
      <c r="C215" s="8" t="s">
        <v>18</v>
      </c>
      <c r="D215" s="8" t="s">
        <v>463</v>
      </c>
      <c r="E215" s="8" t="s">
        <v>17</v>
      </c>
      <c r="F215" s="8" t="s">
        <v>17</v>
      </c>
      <c r="G215" s="8"/>
      <c r="H215" s="8"/>
      <c r="I215" s="8"/>
      <c r="J215" s="8"/>
      <c r="K215" s="8"/>
      <c r="L215" s="8"/>
      <c r="M215" s="9">
        <v>0</v>
      </c>
      <c r="N215" s="9">
        <v>1351382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1351382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1351382</v>
      </c>
      <c r="AL215" s="10">
        <v>0</v>
      </c>
      <c r="AM215" s="9">
        <v>1351382</v>
      </c>
      <c r="AN215" s="10">
        <v>0</v>
      </c>
      <c r="AO215" s="9">
        <v>0</v>
      </c>
      <c r="AP215" s="3"/>
    </row>
    <row r="216" spans="1:42" ht="38.25" hidden="1" outlineLevel="2">
      <c r="A216" s="7" t="s">
        <v>169</v>
      </c>
      <c r="B216" s="8" t="s">
        <v>17</v>
      </c>
      <c r="C216" s="8" t="s">
        <v>18</v>
      </c>
      <c r="D216" s="8" t="s">
        <v>464</v>
      </c>
      <c r="E216" s="8" t="s">
        <v>17</v>
      </c>
      <c r="F216" s="8" t="s">
        <v>17</v>
      </c>
      <c r="G216" s="8"/>
      <c r="H216" s="8"/>
      <c r="I216" s="8"/>
      <c r="J216" s="8"/>
      <c r="K216" s="8"/>
      <c r="L216" s="8"/>
      <c r="M216" s="9">
        <v>0</v>
      </c>
      <c r="N216" s="9">
        <v>963412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963412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963412</v>
      </c>
      <c r="AL216" s="10">
        <v>0</v>
      </c>
      <c r="AM216" s="9">
        <v>963412</v>
      </c>
      <c r="AN216" s="10">
        <v>0</v>
      </c>
      <c r="AO216" s="9">
        <v>0</v>
      </c>
      <c r="AP216" s="3"/>
    </row>
    <row r="217" spans="1:42" ht="12.75" customHeight="1" collapsed="1">
      <c r="A217" s="23" t="s">
        <v>68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11">
        <v>0</v>
      </c>
      <c r="N217" s="11">
        <f>N8+N54+N71+N92+N100+N105+N109+N139+N144+N166+N175+N186+N192+N197</f>
        <v>742260575.90999985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891376116.96000004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485196241.10000002</v>
      </c>
      <c r="AE217" s="11">
        <v>485196241.10000002</v>
      </c>
      <c r="AF217" s="11">
        <f>AF8+AF54+AF71+AF92+AF100+AF105+AF109+AF139+AF144+AF166+AF175+AF186+AF192+AF197</f>
        <v>420618536.72000015</v>
      </c>
      <c r="AG217" s="11">
        <v>0</v>
      </c>
      <c r="AH217" s="11">
        <v>0</v>
      </c>
      <c r="AI217" s="11">
        <v>484027525.81</v>
      </c>
      <c r="AJ217" s="11">
        <v>1168715.29</v>
      </c>
      <c r="AK217" s="11">
        <v>418572104.04000002</v>
      </c>
      <c r="AL217" s="12">
        <v>0.53685907866671267</v>
      </c>
      <c r="AM217" s="11">
        <v>407348591.14999998</v>
      </c>
      <c r="AN217" s="12">
        <v>0.54301154877332269</v>
      </c>
      <c r="AO217" s="11">
        <v>0</v>
      </c>
      <c r="AP217" s="3"/>
    </row>
    <row r="218" spans="1:42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 t="s">
        <v>7</v>
      </c>
      <c r="Z218" s="3"/>
      <c r="AA218" s="3"/>
      <c r="AB218" s="3"/>
      <c r="AC218" s="3"/>
      <c r="AD218" s="3"/>
      <c r="AE218" s="3" t="s">
        <v>7</v>
      </c>
      <c r="AF218" s="3"/>
      <c r="AG218" s="3"/>
      <c r="AH218" s="3"/>
      <c r="AI218" s="3" t="s">
        <v>7</v>
      </c>
      <c r="AJ218" s="3"/>
      <c r="AK218" s="3"/>
      <c r="AL218" s="3"/>
      <c r="AM218" s="3"/>
      <c r="AN218" s="3"/>
      <c r="AO218" s="3"/>
      <c r="AP218" s="3"/>
    </row>
    <row r="219" spans="1:42" ht="15.2" customHeight="1">
      <c r="A219" s="25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3"/>
    </row>
  </sheetData>
  <mergeCells count="45">
    <mergeCell ref="A6:A7"/>
    <mergeCell ref="B6:B7"/>
    <mergeCell ref="C6:C7"/>
    <mergeCell ref="D6:D7"/>
    <mergeCell ref="E6:E7"/>
    <mergeCell ref="A1:N1"/>
    <mergeCell ref="A2:N2"/>
    <mergeCell ref="A3:AM3"/>
    <mergeCell ref="A4:AM4"/>
    <mergeCell ref="A5:AO5"/>
    <mergeCell ref="Q6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D6:AD7"/>
    <mergeCell ref="R6:R7"/>
    <mergeCell ref="S6:S7"/>
    <mergeCell ref="T6:T7"/>
    <mergeCell ref="U6:U7"/>
    <mergeCell ref="V6:V7"/>
    <mergeCell ref="W6:W7"/>
    <mergeCell ref="AM6:AM7"/>
    <mergeCell ref="AN6:AN7"/>
    <mergeCell ref="AO6:AO7"/>
    <mergeCell ref="A217:L217"/>
    <mergeCell ref="A219:AE219"/>
    <mergeCell ref="AF6:AF7"/>
    <mergeCell ref="AG6:AG7"/>
    <mergeCell ref="AH6:AH7"/>
    <mergeCell ref="AJ6:AJ7"/>
    <mergeCell ref="AK6:AK7"/>
    <mergeCell ref="AL6:AL7"/>
    <mergeCell ref="X6:X7"/>
    <mergeCell ref="Z6:Z7"/>
    <mergeCell ref="AA6:AA7"/>
    <mergeCell ref="AB6:AB7"/>
    <mergeCell ref="AC6:A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программы ФБ&lt;/VariantName&gt;&#10;  &lt;VariantLink&gt;286230289&lt;/VariantLink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8F2DDDE-5F86-4D66-B546-EB5EF71A68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исполнение за счет ФБ</vt:lpstr>
      <vt:lpstr>Исполнение за счет УР</vt:lpstr>
      <vt:lpstr>исполнение за счет МБ</vt:lpstr>
      <vt:lpstr>'исполнение за счет ФБ'!Заголовки_для_печати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Kukresh</dc:creator>
  <cp:lastModifiedBy>Kukresh</cp:lastModifiedBy>
  <cp:lastPrinted>2021-07-22T13:11:05Z</cp:lastPrinted>
  <dcterms:created xsi:type="dcterms:W3CDTF">2021-07-22T09:43:25Z</dcterms:created>
  <dcterms:modified xsi:type="dcterms:W3CDTF">2021-07-23T10:39:45Z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программы ФБ(5).xlsx</vt:lpwstr>
  </property>
  <property fmtid="{D5CDD505-2E9C-101B-9397-08002B2CF9AE}" pid="4" name="Версия клиента">
    <vt:lpwstr>21.1.16.7150 (.NET 4.7.2)</vt:lpwstr>
  </property>
  <property fmtid="{D5CDD505-2E9C-101B-9397-08002B2CF9AE}" pid="5" name="Версия базы">
    <vt:lpwstr>20.2.2923.348088846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ufk2021</vt:lpwstr>
  </property>
  <property fmtid="{D5CDD505-2E9C-101B-9397-08002B2CF9AE}" pid="9" name="Пользователь">
    <vt:lpwstr>кукреш_27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