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/>
  <bookViews>
    <workbookView xWindow="240" yWindow="570" windowWidth="28455" windowHeight="11955" activeTab="2"/>
  </bookViews>
  <sheets>
    <sheet name="исполнение ФБ" sheetId="2" r:id="rId1"/>
    <sheet name="исполнение УР" sheetId="3" r:id="rId2"/>
    <sheet name="исполнение МБ" sheetId="4" r:id="rId3"/>
  </sheets>
  <definedNames>
    <definedName name="_xlnm.Print_Titles" localSheetId="0">'исполнение ФБ'!$6:$7</definedName>
  </definedNames>
  <calcPr calcId="124519"/>
</workbook>
</file>

<file path=xl/calcChain.xml><?xml version="1.0" encoding="utf-8"?>
<calcChain xmlns="http://schemas.openxmlformats.org/spreadsheetml/2006/main">
  <c r="AF24" i="2"/>
  <c r="N24"/>
  <c r="AF33"/>
  <c r="N33"/>
  <c r="AF217" i="4"/>
  <c r="N217"/>
  <c r="AF208"/>
  <c r="N208"/>
  <c r="AF130"/>
  <c r="N130"/>
  <c r="AF115"/>
  <c r="N115"/>
  <c r="AF103"/>
  <c r="N103"/>
  <c r="AF97"/>
  <c r="N97"/>
  <c r="AF79"/>
  <c r="N79"/>
  <c r="AF74"/>
  <c r="N74"/>
  <c r="AF73"/>
  <c r="N73"/>
  <c r="AF20"/>
  <c r="AF8" s="1"/>
  <c r="N20"/>
  <c r="N8"/>
  <c r="AF88" i="3"/>
  <c r="N88"/>
  <c r="AF67"/>
  <c r="N67"/>
  <c r="AF55"/>
  <c r="N55"/>
  <c r="AF51"/>
  <c r="N51"/>
  <c r="AF36"/>
  <c r="N36"/>
  <c r="AF32"/>
  <c r="N32"/>
  <c r="AF30"/>
  <c r="N30"/>
  <c r="AF29"/>
  <c r="N29"/>
  <c r="AF20"/>
  <c r="N20"/>
  <c r="AF14"/>
  <c r="N14"/>
  <c r="AF9"/>
  <c r="AF8" s="1"/>
  <c r="AF91" s="1"/>
  <c r="N8"/>
  <c r="N91" s="1"/>
  <c r="N9" i="2" l="1"/>
  <c r="AF32" l="1"/>
  <c r="AF30" s="1"/>
  <c r="N32"/>
  <c r="N30" s="1"/>
  <c r="AF25"/>
  <c r="N25"/>
  <c r="N14"/>
  <c r="AF23"/>
  <c r="N23"/>
  <c r="N22" s="1"/>
  <c r="N19" s="1"/>
  <c r="AE23"/>
  <c r="AD23"/>
  <c r="AC23"/>
  <c r="AB23"/>
  <c r="AA23"/>
  <c r="Z23"/>
  <c r="Y23"/>
  <c r="X23"/>
  <c r="W23"/>
  <c r="V23"/>
  <c r="U23"/>
  <c r="T23"/>
  <c r="S23"/>
  <c r="R23"/>
  <c r="Q23"/>
  <c r="P23"/>
  <c r="O23"/>
  <c r="AF22"/>
  <c r="AF19" s="1"/>
  <c r="AF17"/>
  <c r="N17"/>
  <c r="AF15"/>
  <c r="AF14" s="1"/>
  <c r="N15"/>
  <c r="AF12"/>
  <c r="N12"/>
  <c r="N8"/>
  <c r="AF9"/>
  <c r="AF8" s="1"/>
</calcChain>
</file>

<file path=xl/sharedStrings.xml><?xml version="1.0" encoding="utf-8"?>
<sst xmlns="http://schemas.openxmlformats.org/spreadsheetml/2006/main" count="2041" uniqueCount="473">
  <si>
    <t>Наименование показателя</t>
  </si>
  <si>
    <t>Вед.</t>
  </si>
  <si>
    <t>Разд.</t>
  </si>
  <si>
    <t>Ц.ст.</t>
  </si>
  <si>
    <t>Расх.</t>
  </si>
  <si>
    <t>КОСГУ</t>
  </si>
  <si>
    <t>ДопКласс</t>
  </si>
  <si>
    <t/>
  </si>
  <si>
    <t>Уточненная роспись/план</t>
  </si>
  <si>
    <t>Уточненный лимит БО</t>
  </si>
  <si>
    <t>Финансирование</t>
  </si>
  <si>
    <t>Касс. расход</t>
  </si>
  <si>
    <t>Остаток</t>
  </si>
  <si>
    <t>Остаток росписи/плана</t>
  </si>
  <si>
    <t>Исполнение росписи/плана</t>
  </si>
  <si>
    <t>Остаток лимитов</t>
  </si>
  <si>
    <t>Исполнение лимитов</t>
  </si>
  <si>
    <t xml:space="preserve">    Муниципальная программа "Развитие образования и воспитание" на 2015-2024 годы</t>
  </si>
  <si>
    <t>000</t>
  </si>
  <si>
    <t>0000</t>
  </si>
  <si>
    <t>0100000000</t>
  </si>
  <si>
    <t xml:space="preserve">      Подпрограмма "Развитие общего образования"</t>
  </si>
  <si>
    <t>0120000000</t>
  </si>
  <si>
    <t xml:space="preserve">        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</si>
  <si>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0120153030</t>
  </si>
  <si>
    <t xml:space="preserve">        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</si>
  <si>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01206L3040</t>
  </si>
  <si>
    <t xml:space="preserve">      Подпрограмма "Развитие дополнительного образования детей"</t>
  </si>
  <si>
    <t>0130000000</t>
  </si>
  <si>
    <t xml:space="preserve">        Создание виртуальных концертных залов</t>
  </si>
  <si>
    <t>013A354530</t>
  </si>
  <si>
    <t xml:space="preserve">    Муниципальная программа "Развитие культуры" на 2015-2024 годы</t>
  </si>
  <si>
    <t>0300000000</t>
  </si>
  <si>
    <t xml:space="preserve">      Подпрограмма "Библиотечное обслуживание населения"</t>
  </si>
  <si>
    <t>0310000000</t>
  </si>
  <si>
    <t xml:space="preserve">        Комплектование библиотечных фондов и подписка на периодические издания</t>
  </si>
  <si>
    <t>031015519F</t>
  </si>
  <si>
    <t xml:space="preserve">      Подпрограмма "Организация досуга и предоставление услуг организаций культуры"</t>
  </si>
  <si>
    <t>0320000000</t>
  </si>
  <si>
    <t xml:space="preserve">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человек.</t>
  </si>
  <si>
    <t>03201L4660</t>
  </si>
  <si>
    <t xml:space="preserve">    Муниципальная программа "Социальная поддержка населения" на 2015-2024 годы</t>
  </si>
  <si>
    <t>0400000000</t>
  </si>
  <si>
    <t xml:space="preserve">      Подпрограмма "Социальная поддержка семьи и детей"</t>
  </si>
  <si>
    <t>0410000000</t>
  </si>
  <si>
    <t xml:space="preserve">        Выплата единовременного пособия при всех формах устройства детей, лишенных родительского попечения, в семью</t>
  </si>
  <si>
    <t>0410252600</t>
  </si>
  <si>
    <t xml:space="preserve">      Подпрограмма "Обеспечение жильем отдельных категорий граждан, стимулирование улучшения жилищных условий"</t>
  </si>
  <si>
    <t>0430000000</t>
  </si>
  <si>
    <t xml:space="preserve">        Реализация мероприятий по обеспечению жильем молодых семей</t>
  </si>
  <si>
    <t>04302L4970</t>
  </si>
  <si>
    <t xml:space="preserve">    Муниципальная программа "Городское хозяйство" на 2015-2024 годы</t>
  </si>
  <si>
    <t>0700000000</t>
  </si>
  <si>
    <t xml:space="preserve">      Подпрограмма "Благоустройство и охрана окружающей среды"</t>
  </si>
  <si>
    <t>0740000000</t>
  </si>
  <si>
    <t xml:space="preserve">        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</si>
  <si>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074G152420</t>
  </si>
  <si>
    <t xml:space="preserve">    Муниципальная программа "Муниципальное управление" на 2015-2024 годы</t>
  </si>
  <si>
    <t>0900000000</t>
  </si>
  <si>
    <t xml:space="preserve">      Подпрограмма "Создание условий для государственной регистрации актов гражданского состояния"</t>
  </si>
  <si>
    <t>0930000000</t>
  </si>
  <si>
    <t xml:space="preserve">        Выполнение функций по государственной регистрации актов гражданского состояния</t>
  </si>
  <si>
    <t>0930159300</t>
  </si>
  <si>
    <t xml:space="preserve">    Муниципальная программа "Формирование современной городской среды" на 2018-2024 г.г.</t>
  </si>
  <si>
    <t>1300000000</t>
  </si>
  <si>
    <t xml:space="preserve">       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</si>
  <si>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130F254240</t>
  </si>
  <si>
    <t xml:space="preserve">        Реализация мероприятий в рамках формирования современной городской среды</t>
  </si>
  <si>
    <t>130F255550</t>
  </si>
  <si>
    <t>ВСЕГО РАСХОДОВ:</t>
  </si>
  <si>
    <t>Исполнение бюджета  города Сарапула по программам</t>
  </si>
  <si>
    <t>за период с 01.01.2021г. по 31.12.2021г. (средства ФБ)</t>
  </si>
  <si>
    <t xml:space="preserve">      Подпрограмма "Развитие дошкольного образования"</t>
  </si>
  <si>
    <t>0110000000</t>
  </si>
  <si>
    <t xml:space="preserve">       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</si>
  <si>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0110205470</t>
  </si>
  <si>
    <t xml:space="preserve">        Выплата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</si>
  <si>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0110304240</t>
  </si>
  <si>
    <t xml:space="preserve">        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</t>
  </si>
  <si>
    <t>0110304480</t>
  </si>
  <si>
    <t xml:space="preserve">        Субсидии на реализацию мероприятий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</t>
  </si>
  <si>
    <t>0110307120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</si>
  <si>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</si>
  <si>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</si>
  <si>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 xml:space="preserve">        Обеспечение завтраком, в том числе из обогащенных продуктов, включая молочные, учащихся 1-4 классов общеобразовательных учреждений и обеспечение питанием учащихся 1-11 классов общеобразовательных учреждений из малообеспеченных семей (кроме детей из многодетных малообеспеченных семей)</t>
  </si>
  <si>
    <t>0120606960</t>
  </si>
  <si>
    <t xml:space="preserve">        Капитальный ремонт объектов муниципальной собственности</t>
  </si>
  <si>
    <t>0121000830</t>
  </si>
  <si>
    <t xml:space="preserve">        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</t>
  </si>
  <si>
    <t>0121309090</t>
  </si>
  <si>
    <t xml:space="preserve">      Подпрограмма "Реализация молодежной политики"</t>
  </si>
  <si>
    <t>0140000000</t>
  </si>
  <si>
    <t xml:space="preserve">        Организация деятельности комиссии по делам несовершеннолетних и защите их прав города Сарапула (выполнение переданных государственных полномочий Удмуртской Республики)</t>
  </si>
  <si>
    <t>0140304350</t>
  </si>
  <si>
    <t xml:space="preserve">      Подпрограмма "Управление системой образования"</t>
  </si>
  <si>
    <t>0150000000</t>
  </si>
  <si>
    <t xml:space="preserve">        Расходы на дополнительное профессиональное образование по профилю педагогической деятельности</t>
  </si>
  <si>
    <t>0150601820</t>
  </si>
  <si>
    <t xml:space="preserve">    Муниципальная программа "Сохранение здоровья и формирование здорового образа жизни" на 2015-2024 годы</t>
  </si>
  <si>
    <t>0200000000</t>
  </si>
  <si>
    <t xml:space="preserve">      Подпрограмма "Организация отдыха детей в каникулярное время"</t>
  </si>
  <si>
    <t>0220000000</t>
  </si>
  <si>
    <t xml:space="preserve">        Организация отдыха, оздоровления и занятости детей, подростков и молодежи в каникулярное время</t>
  </si>
  <si>
    <t>0220105230</t>
  </si>
  <si>
    <t xml:space="preserve">      Подпрограмма "Реализация национальной политики, развитие местного народного творчества"</t>
  </si>
  <si>
    <t>0350000000</t>
  </si>
  <si>
    <t xml:space="preserve">        Обеспечение межнационального мира и согласия, гармонизации межнациональных (межэтнических) отношений</t>
  </si>
  <si>
    <t>0350105330</t>
  </si>
  <si>
    <t xml:space="preserve">        Организация учета (регистрации) многодетных семей ( в целях осуществления выплат при сокращении численности ( штата) за счет резервгого фонда Правительства УР</t>
  </si>
  <si>
    <t>0410100311</t>
  </si>
  <si>
    <t xml:space="preserve">        Организация учета (регистрации) многодетных семей</t>
  </si>
  <si>
    <t>0410107560</t>
  </si>
  <si>
    <t xml:space="preserve">        Материальное обеспечение приемной семьи</t>
  </si>
  <si>
    <t>0410204250</t>
  </si>
  <si>
    <t xml:space="preserve">        Выплата денежных средств семьям опекунов (попечителей) на содержание подопечных детей</t>
  </si>
  <si>
    <t>0410204260</t>
  </si>
  <si>
    <t xml:space="preserve">        Выплата денежных средств на содержание усыновленных (удочеренных) детей</t>
  </si>
  <si>
    <t>0410206330</t>
  </si>
  <si>
    <t xml:space="preserve">        Расходы на осуществление деятельности по опеке и попечительству в отношении несовершеннолетних ( в целях осуществления выплат при сокращении численности ( штата) за счет резервного фонда Правительства УР</t>
  </si>
  <si>
    <t>0410300313</t>
  </si>
  <si>
    <t xml:space="preserve">        Выявление, учет, устройство и защита прав и интересов несовершеннолетних детей, оставшихся без попечения родителей</t>
  </si>
  <si>
    <t>0410304420</t>
  </si>
  <si>
    <t xml:space="preserve">        Организация социальной поддержки детей-сирот и детей, оставшихся без попечения родителей</t>
  </si>
  <si>
    <t>0410404410</t>
  </si>
  <si>
    <t xml:space="preserve">        Выполнение переданных государственных полномочий по обеспечению сохранности закрепленных жилых помещений</t>
  </si>
  <si>
    <t>0410805660</t>
  </si>
  <si>
    <t xml:space="preserve">        Организация выполнения переданных государственных полномочий по обеспечению сохранности закрепленных жилых помещений</t>
  </si>
  <si>
    <t>0410807860</t>
  </si>
  <si>
    <t xml:space="preserve">        Предоставление мер социальной поддержки многодетным семьям (компенсация стоимости проезда на внутригородском транспорте, а также в автобусах пригородного сообщения для учащихся общеобразовательных организаций)</t>
  </si>
  <si>
    <t>041P104342</t>
  </si>
  <si>
    <t xml:space="preserve">        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</si>
  <si>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</si>
  <si>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 xml:space="preserve">        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</si>
  <si>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>041P104460</t>
  </si>
  <si>
    <t xml:space="preserve">      Подпрограмма "Предоставление льгот по оплате жилищно-коммунальных услуг (выполнение переданных полномочий)"</t>
  </si>
  <si>
    <t>0440000000</t>
  </si>
  <si>
    <t xml:space="preserve">        Предоставление меры дополнительной социальной поддержки граждан по оплате коммунальных услуг в виде уменьшения размера платы за  коммунальные услуги по отоплению и горячему водоснабжению (в отсутствие централизованного горячего водоснабжения) в связи с ограничением роста платы граждан за коммунальные услуги</t>
  </si>
  <si>
    <t>0440106800</t>
  </si>
  <si>
    <t xml:space="preserve">      Подпрограмма "Содержание и развитие коммунальной инфраструктуры"</t>
  </si>
  <si>
    <t>0720000000</t>
  </si>
  <si>
    <t xml:space="preserve">        Бюджетные инвестиции в объекты инфраструктуры в целях реализации новых инвестиционных проектов</t>
  </si>
  <si>
    <t>0720100750</t>
  </si>
  <si>
    <t xml:space="preserve">        Строительство и реконструкция объектов муниципальной собственности</t>
  </si>
  <si>
    <t>0720100820</t>
  </si>
  <si>
    <t xml:space="preserve">        Организация подготовки городского хозяйства к осенне-зимнему периоду</t>
  </si>
  <si>
    <t>0720101440</t>
  </si>
  <si>
    <t xml:space="preserve">        Оказание государственной поддержки моногородам Удмуртской Республики</t>
  </si>
  <si>
    <t>0720108000</t>
  </si>
  <si>
    <t>0720200750</t>
  </si>
  <si>
    <t>0720200830</t>
  </si>
  <si>
    <t xml:space="preserve">      Подпрограмма "Жилищное хозяйство"</t>
  </si>
  <si>
    <t>0730000000</t>
  </si>
  <si>
    <t xml:space="preserve">        Организация и осуществление отдельных государственных полномочий по государственному жилищному надзору</t>
  </si>
  <si>
    <t>0730106200</t>
  </si>
  <si>
    <t xml:space="preserve">        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</si>
  <si>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073F367483</t>
  </si>
  <si>
    <t xml:space="preserve">        Расходы на переселение граждан из аварийного жилищного фонда, осуществляемые за счет средств бюджетов субъектов Российской Федерации</t>
  </si>
  <si>
    <t>073F367484</t>
  </si>
  <si>
    <t xml:space="preserve">        Субсидия на реализацию мероприятий по созданию мест площадок ТБО для размещения контейнеров, бункеров</t>
  </si>
  <si>
    <t>0740100860</t>
  </si>
  <si>
    <t xml:space="preserve">        Организация отлова и содержания безнадзорных животных (выполнение переданных полномочий)</t>
  </si>
  <si>
    <t>0740105400</t>
  </si>
  <si>
    <t xml:space="preserve">      Подпрограмма "Дорожное хозяйство и транспортное обслуживание населения"</t>
  </si>
  <si>
    <t>0750000000</t>
  </si>
  <si>
    <t>0750200750</t>
  </si>
  <si>
    <t xml:space="preserve">        Проектирование, строительство, реконструкция, капитальный ремонт, ремонт автомобильных дорог общего пользования и искусственных сооружений на них</t>
  </si>
  <si>
    <t>0750204650</t>
  </si>
  <si>
    <t>0750208000</t>
  </si>
  <si>
    <t xml:space="preserve">        Оказание государственной поддержки моногородам Удмуртской Республики за счет средств некоммерческой организации "Фонд развития моногородов"</t>
  </si>
  <si>
    <t>0750208200</t>
  </si>
  <si>
    <t xml:space="preserve">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</si>
  <si>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075R153930</t>
  </si>
  <si>
    <t xml:space="preserve">    Муниципальная программа "Энергосбережение и повышение энергетической эффективности" на 2015-2024 годы</t>
  </si>
  <si>
    <t>0800000000</t>
  </si>
  <si>
    <t xml:space="preserve">        Реализация энергоэффективных технологических мероприятий в организациях, финансируемых за счет средств бюджетов муниципальных образований в Удмуртской Республике</t>
  </si>
  <si>
    <t>0800105770</t>
  </si>
  <si>
    <t>0800305770</t>
  </si>
  <si>
    <t xml:space="preserve">      Подпрограмма "Архивное дело"</t>
  </si>
  <si>
    <t>0920000000</t>
  </si>
  <si>
    <t xml:space="preserve">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собственности Удмуртской Республики</t>
  </si>
  <si>
    <t>0920104360</t>
  </si>
  <si>
    <t xml:space="preserve">      Подпрограмма "Создание условий для реализации муниципальной программы"</t>
  </si>
  <si>
    <t>0960000000</t>
  </si>
  <si>
    <t xml:space="preserve">        Создание и организация деятельности административной комиссии</t>
  </si>
  <si>
    <t>0960404510</t>
  </si>
  <si>
    <t xml:space="preserve">    Муниципальная программа "Безопасность муниципального образования "Город Сарапул" на 2015-2024 годы</t>
  </si>
  <si>
    <t>1200000000</t>
  </si>
  <si>
    <t xml:space="preserve">      Подпрограмма "Профилактика правонарушений"</t>
  </si>
  <si>
    <t>1220000000</t>
  </si>
  <si>
    <t xml:space="preserve">        Оказание поддержки гражданам и их объединениям, участвующим в охране общественного порядка</t>
  </si>
  <si>
    <t>1220207480</t>
  </si>
  <si>
    <t xml:space="preserve">        Поощрение муниципальных образований - победителей Всероссийского конкурса лучших проектов создания комфортной городской среды</t>
  </si>
  <si>
    <t>130F208780</t>
  </si>
  <si>
    <t>Исполнение бюджета города Сарапула по программам</t>
  </si>
  <si>
    <t>за период с 01.01.2021г. по 31.12.2021г. (средства УР)</t>
  </si>
  <si>
    <t xml:space="preserve">        Уплата налога на имущество организаций</t>
  </si>
  <si>
    <t>0110260200</t>
  </si>
  <si>
    <t xml:space="preserve">        Уплата земельного налога</t>
  </si>
  <si>
    <t>0110260240</t>
  </si>
  <si>
    <t xml:space="preserve">        Реализация санитарно-эпидемиологических мероприятий в муниципальных образовательных организациях</t>
  </si>
  <si>
    <t>0110261240</t>
  </si>
  <si>
    <t xml:space="preserve">        Оказание муниципальными учреждениями муниципальных услуг, выполнение работ, финансовое обеспечение деятельности муниципальных учреждений</t>
  </si>
  <si>
    <t>0110267700</t>
  </si>
  <si>
    <t>01103S7120</t>
  </si>
  <si>
    <t xml:space="preserve">        Подготовка муниципальных учреждений к отопительному периоду</t>
  </si>
  <si>
    <t>0110560230</t>
  </si>
  <si>
    <t>0110667700</t>
  </si>
  <si>
    <t xml:space="preserve">        Расходы на мероприятия по безопасности образовательных организаций</t>
  </si>
  <si>
    <t>0110861440</t>
  </si>
  <si>
    <t>0111060140</t>
  </si>
  <si>
    <t>01110S0830</t>
  </si>
  <si>
    <t>0120160200</t>
  </si>
  <si>
    <t>0120160240</t>
  </si>
  <si>
    <t>0120161240</t>
  </si>
  <si>
    <t>0120167700</t>
  </si>
  <si>
    <t>0120460230</t>
  </si>
  <si>
    <t xml:space="preserve">        Приобретение основных фондов и развитие инфраструктуры</t>
  </si>
  <si>
    <t>0120461120</t>
  </si>
  <si>
    <t xml:space="preserve">        Обеспечение двухразовым питанием обучающихся с ограниченными возможностями здоровья, не проживающих в образовательных организациях, реализующих адаптированные основные общеобразовательные программы</t>
  </si>
  <si>
    <t>0120661230</t>
  </si>
  <si>
    <t>0120663040</t>
  </si>
  <si>
    <t>01206S6960</t>
  </si>
  <si>
    <t>0120861440</t>
  </si>
  <si>
    <t>0121060150</t>
  </si>
  <si>
    <t xml:space="preserve">        Проведение независимой оценки качества образования</t>
  </si>
  <si>
    <t>0121161250</t>
  </si>
  <si>
    <t>0130160200</t>
  </si>
  <si>
    <t>0130160230</t>
  </si>
  <si>
    <t>0130160240</t>
  </si>
  <si>
    <t>0130161240</t>
  </si>
  <si>
    <t xml:space="preserve">        Организация и проведение культурно-массовых мероприятий</t>
  </si>
  <si>
    <t>0130161620</t>
  </si>
  <si>
    <t>0130167700</t>
  </si>
  <si>
    <t>0130660230</t>
  </si>
  <si>
    <t>0131861440</t>
  </si>
  <si>
    <t xml:space="preserve">        Обеспечение персонифицированного финансирования дополнительного образования детей</t>
  </si>
  <si>
    <t>0131961330</t>
  </si>
  <si>
    <t>0140160240</t>
  </si>
  <si>
    <t>0140167700</t>
  </si>
  <si>
    <t xml:space="preserve">        Организация трудоустройства подростков и молодежи в каникулярное время</t>
  </si>
  <si>
    <t>0140261430</t>
  </si>
  <si>
    <t xml:space="preserve">        Обеспечение деятельности Управления образования г. Сарапула</t>
  </si>
  <si>
    <t>0150160030</t>
  </si>
  <si>
    <t>0150160240</t>
  </si>
  <si>
    <t xml:space="preserve">        Обеспечение деятельности централизованной бухгалтерии учреждений образования г. Сарапула</t>
  </si>
  <si>
    <t>0150260120</t>
  </si>
  <si>
    <t>0150260240</t>
  </si>
  <si>
    <t>0150367700</t>
  </si>
  <si>
    <t>0150460230</t>
  </si>
  <si>
    <t>0150467700</t>
  </si>
  <si>
    <t xml:space="preserve">      Подпрограмма "Формирование здорового образа жизни и профилактика заболеваний"</t>
  </si>
  <si>
    <t>0210000000</t>
  </si>
  <si>
    <t xml:space="preserve">        Организация мероприятий физической культуры и спорта</t>
  </si>
  <si>
    <t>0210164600</t>
  </si>
  <si>
    <t xml:space="preserve">        Организация мероприятий массового спорта</t>
  </si>
  <si>
    <t>0210164610</t>
  </si>
  <si>
    <t>0210167700</t>
  </si>
  <si>
    <t xml:space="preserve">        Выпуск и распространение информационно-разъяснительных печатных материалов антинаркотической направленности</t>
  </si>
  <si>
    <t>0210261500</t>
  </si>
  <si>
    <t xml:space="preserve">        Организация работы центра "Готов к труду и обороне"</t>
  </si>
  <si>
    <t>0210364630</t>
  </si>
  <si>
    <t xml:space="preserve">        Выпуск и распространение информационно-разъяснительных печатных материалов санитарно-противоэпидемиологической направленности</t>
  </si>
  <si>
    <t>0210461510</t>
  </si>
  <si>
    <t xml:space="preserve">        Организация и проведение отдыха детей в дневных оздоровительных лагерях</t>
  </si>
  <si>
    <t>0220161450</t>
  </si>
  <si>
    <t xml:space="preserve">        Субсидии на реализацию мероприятий по организации отдыха, оздоровления и занятости детей, подростков и молодежи</t>
  </si>
  <si>
    <t>02201S5230</t>
  </si>
  <si>
    <t xml:space="preserve">      Подпрограмма "Создание условий для развития физической культуры и спорта"</t>
  </si>
  <si>
    <t>0230000000</t>
  </si>
  <si>
    <t>0230160150</t>
  </si>
  <si>
    <t>0230160240</t>
  </si>
  <si>
    <t>0230167700</t>
  </si>
  <si>
    <t>0230360240</t>
  </si>
  <si>
    <t>0230367700</t>
  </si>
  <si>
    <t>0310160240</t>
  </si>
  <si>
    <t>0310161680</t>
  </si>
  <si>
    <t>0310167700</t>
  </si>
  <si>
    <t>0320160240</t>
  </si>
  <si>
    <t>0320167700</t>
  </si>
  <si>
    <t>0320260240</t>
  </si>
  <si>
    <t xml:space="preserve">        Приобретение оборудования и основных средств</t>
  </si>
  <si>
    <t>0320260250</t>
  </si>
  <si>
    <t xml:space="preserve">        Организация и проведение городских мероприятий, торжественных церемоний, проектов, праздников</t>
  </si>
  <si>
    <t>0320261690</t>
  </si>
  <si>
    <t xml:space="preserve">        Организация и проведение мероприятий, посвященных государственным праздникам</t>
  </si>
  <si>
    <t>0320264240</t>
  </si>
  <si>
    <t>0320267700</t>
  </si>
  <si>
    <t xml:space="preserve">      Подпрограмма "Сохранение и развитие музейного дела"</t>
  </si>
  <si>
    <t>0330000000</t>
  </si>
  <si>
    <t>0330160240</t>
  </si>
  <si>
    <t>0330167700</t>
  </si>
  <si>
    <t>0350167700</t>
  </si>
  <si>
    <t>03501S5330</t>
  </si>
  <si>
    <t xml:space="preserve">      Подпрограмма "Управление сферой культуры"</t>
  </si>
  <si>
    <t>0360000000</t>
  </si>
  <si>
    <t xml:space="preserve">        Реализация установленных полномочий (функций) Управлением культуры и молодежной политики г. Сарапула</t>
  </si>
  <si>
    <t>0360160030</t>
  </si>
  <si>
    <t xml:space="preserve">        Хозяйственно-эксплуатационное обеспечение деятельности подведомственных учреждений</t>
  </si>
  <si>
    <t>0360164270</t>
  </si>
  <si>
    <t xml:space="preserve">        Проведение мероприятий, направленных на укрепление престижа семьи</t>
  </si>
  <si>
    <t>0410561750</t>
  </si>
  <si>
    <t xml:space="preserve">      Подпрограмма "Социальная поддержка старшего поколения, ветеранов и инвалидов, иных категорий граждан"</t>
  </si>
  <si>
    <t>0420000000</t>
  </si>
  <si>
    <t xml:space="preserve">        Оказание материальной помощи гражданам, находящимся в трудной жизненной ситуации</t>
  </si>
  <si>
    <t>0420161760</t>
  </si>
  <si>
    <t xml:space="preserve">        Предоставление мер поддержки по проезду в общественном транспорте гражданам, не являющимся федеральными и региональными льготниками</t>
  </si>
  <si>
    <t>0420261770</t>
  </si>
  <si>
    <t xml:space="preserve">    Муниципальная программа "Создание условий для устойчивого экономического развития" на 2015-2024 годы</t>
  </si>
  <si>
    <t>0500000000</t>
  </si>
  <si>
    <t xml:space="preserve">      Подпрограмма "Создание условий для развития малого и среднего предпринимательства"</t>
  </si>
  <si>
    <t>0510000000</t>
  </si>
  <si>
    <t xml:space="preserve">        Мероприятия по поддержке и стимулированию малого и среднего предпринимательства</t>
  </si>
  <si>
    <t>0510161820</t>
  </si>
  <si>
    <t xml:space="preserve">      Подпрограмма "Поддержка и взаимодействие общественных организаций и объединений граждан, действующих на территории МО "Город Сарапул"</t>
  </si>
  <si>
    <t>0530000000</t>
  </si>
  <si>
    <t xml:space="preserve">        Оказание поддержки проектов и программ, возрождение национального самосознания, гражданственности, патриотизма, формирование здорового образа жизни</t>
  </si>
  <si>
    <t>0530164410</t>
  </si>
  <si>
    <t xml:space="preserve">      Подпрограмма "Развитие туризма"</t>
  </si>
  <si>
    <t>0540000000</t>
  </si>
  <si>
    <t xml:space="preserve">    Муниципальная программа "Предупреждение и ликвидация последствий чрезвычайных ситуаций, реализация мер пожарной безопасности" на 2015-2024 годы</t>
  </si>
  <si>
    <t>0600000000</t>
  </si>
  <si>
    <t xml:space="preserve">        Обеспечение функционирования органа управления в области гражданской обороны, защиты населения и территорий от чрезвычайных ситуаций природного и техногенного характера Муниципального казенного учреждения "Служба гражданской защиты г. Сарапула"</t>
  </si>
  <si>
    <t>0600161920</t>
  </si>
  <si>
    <t xml:space="preserve">        Размещение и техническое обслуживание аппаратуры оповещения гражданской обороны МО "Город Сарапул"</t>
  </si>
  <si>
    <t>0600261940</t>
  </si>
  <si>
    <t xml:space="preserve">        Организация спасательного поста на водных объектах в летний период</t>
  </si>
  <si>
    <t>0600361960</t>
  </si>
  <si>
    <t>0720160150</t>
  </si>
  <si>
    <t>0720162220</t>
  </si>
  <si>
    <t>07201S0750</t>
  </si>
  <si>
    <t>07201S0820</t>
  </si>
  <si>
    <t>07201S1440</t>
  </si>
  <si>
    <t>07201S8000</t>
  </si>
  <si>
    <t>07202S0830</t>
  </si>
  <si>
    <t>0730160150</t>
  </si>
  <si>
    <t xml:space="preserve">        Проведение мероприятий по замене лифтов в многоквартирных домов</t>
  </si>
  <si>
    <t>0730162080</t>
  </si>
  <si>
    <t xml:space="preserve">        Осуществление мероприятий по переселению граждан из аварийного жилищного фонда за счет средств бюджетов</t>
  </si>
  <si>
    <t>0730286020</t>
  </si>
  <si>
    <t xml:space="preserve">        Осуществление полномочий собственника жилых помещений в многоквартирных домах</t>
  </si>
  <si>
    <t>0730386010</t>
  </si>
  <si>
    <t xml:space="preserve">        Переселение граждан из аврийного жилищного фонда</t>
  </si>
  <si>
    <t>073F36748S</t>
  </si>
  <si>
    <t>0740160200</t>
  </si>
  <si>
    <t>0740160240</t>
  </si>
  <si>
    <t xml:space="preserve">        Текущее содержание и ремонт сетей уличного освещения</t>
  </si>
  <si>
    <t>0740162360</t>
  </si>
  <si>
    <t xml:space="preserve">        Мероприятия по выявлению бесхозяйных гидротехнических сооружений, организации постановки в установленном порядке таких объектов на учет в качестве бесхозяйных, признанию права муниципальной собственности и организация управления такими с момента их выявления</t>
  </si>
  <si>
    <t>0740162380</t>
  </si>
  <si>
    <t xml:space="preserve">        Благустройство территории общественного кладбища</t>
  </si>
  <si>
    <t>0740162420</t>
  </si>
  <si>
    <t xml:space="preserve">        Организация благоустройства на территории городских округов</t>
  </si>
  <si>
    <t>0740164290</t>
  </si>
  <si>
    <t>0740167700</t>
  </si>
  <si>
    <t xml:space="preserve">        Организация уличного освещения</t>
  </si>
  <si>
    <t>0740167701</t>
  </si>
  <si>
    <t>07401S0860</t>
  </si>
  <si>
    <t xml:space="preserve">        Реализация мероприятий по рекультивации полигона ТБО г.Сарапула</t>
  </si>
  <si>
    <t>0740262410</t>
  </si>
  <si>
    <t>0750160200</t>
  </si>
  <si>
    <t>0750160240</t>
  </si>
  <si>
    <t xml:space="preserve">        Оформление и выдача карт маршрута регулярных перевозок</t>
  </si>
  <si>
    <t>0750162530</t>
  </si>
  <si>
    <t xml:space="preserve">        Оформление, выдача свидетельств об осуществлении перевозок по маршруту регулярных перевозок</t>
  </si>
  <si>
    <t>0750162540</t>
  </si>
  <si>
    <t>0750167700</t>
  </si>
  <si>
    <t xml:space="preserve">        Проектирование, капитальный ремонт, ремонт автомобильных дорог общего пользования и искусственных сооружений на них</t>
  </si>
  <si>
    <t>0750262570</t>
  </si>
  <si>
    <t>0750272570</t>
  </si>
  <si>
    <t>07502S4650</t>
  </si>
  <si>
    <t>07502S8000</t>
  </si>
  <si>
    <t xml:space="preserve">        Мероприятия по выявлению бесхозяйных объектов недвижимого имущества, используемых для передачи энергетических ресурсов (включая газоснабжение, теплоснабжение, электроснабжение, водоснабжение и водоотведение) постановке в установленном порядке на учет и признанию права муниципальной собственности на них, а также по организации управления такими с момента их выявления, в том числе по определению источников компенсации, возникающих при их эксплуатации</t>
  </si>
  <si>
    <t>0800162600</t>
  </si>
  <si>
    <t>08001S5770</t>
  </si>
  <si>
    <t xml:space="preserve">        Реализация энергоэффективных технических мероприятий на объектах муниципальных учреждений</t>
  </si>
  <si>
    <t>08002S5770</t>
  </si>
  <si>
    <t xml:space="preserve">        Восстановление и устройство сетей уличного освещения</t>
  </si>
  <si>
    <t>0800362620</t>
  </si>
  <si>
    <t>08003S5770</t>
  </si>
  <si>
    <t xml:space="preserve">      Подпрограмма "Административная реформа в муниципальном образовании "Город Сарапул"</t>
  </si>
  <si>
    <t>0910000000</t>
  </si>
  <si>
    <t xml:space="preserve">        Приобретение сертификата ключа ЭЦП и его регистрация в системе межведомственного электронного взаимодействия для должностного лица ОМСУ</t>
  </si>
  <si>
    <t>0910265000</t>
  </si>
  <si>
    <t xml:space="preserve">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муниципальной собственности</t>
  </si>
  <si>
    <t>0920165010</t>
  </si>
  <si>
    <t>0930160150</t>
  </si>
  <si>
    <t xml:space="preserve">      Подпрограмма "Противодействие коррупции в муниципальном образовании "Город Сарапул"</t>
  </si>
  <si>
    <t>0940000000</t>
  </si>
  <si>
    <t xml:space="preserve">        Повышение квалификации муниципальных служащих по вопросам противодействия коррупции, а также муниципальных служащих, в должностные обязанности которые входит участие в противодействие коррупции</t>
  </si>
  <si>
    <t>0940265020</t>
  </si>
  <si>
    <t xml:space="preserve">      Подпрограмма "Развитие муниципальной службы в муниципальном образовании "Город Сарапул"</t>
  </si>
  <si>
    <t>0950000000</t>
  </si>
  <si>
    <t xml:space="preserve">        Организация обучения муниципальных служащих по программам профессионального образования, профессиональной переподготовки, повышения квалификации, а также участия в семинарах, форумах, кратковременных учебах</t>
  </si>
  <si>
    <t>0950365040</t>
  </si>
  <si>
    <t xml:space="preserve">        Содержание аппарата Администрации города Сарапула</t>
  </si>
  <si>
    <t>0960160030</t>
  </si>
  <si>
    <t>0960160240</t>
  </si>
  <si>
    <t xml:space="preserve">        Обеспечение деятельности Главы города Сарапула</t>
  </si>
  <si>
    <t>0960260010</t>
  </si>
  <si>
    <t xml:space="preserve">        Проведение общегосударственных и общегородских мероприятий</t>
  </si>
  <si>
    <t>0960360110</t>
  </si>
  <si>
    <t xml:space="preserve">        Публикация в средствах массовой информации муниципальных правовых актов, принятых Администрацией города Сарапула, освещение деятельности Администрации города Сарапула в эфире телеканалов, радиоэфире и печатных СМИ</t>
  </si>
  <si>
    <t>0960365050</t>
  </si>
  <si>
    <t xml:space="preserve">        Участие в ассоциациях и союзах муниципальных образований</t>
  </si>
  <si>
    <t>0960365060</t>
  </si>
  <si>
    <t xml:space="preserve">        Пенсионное обеспечение муниципальных служащих муниципального образования "Город Сарапул", пенсионное обеспечение депутатов Сарапульской городской Думы, осуществляющих свои полномочия на постоянной основе</t>
  </si>
  <si>
    <t>0960561710</t>
  </si>
  <si>
    <t xml:space="preserve">        Обеспечение работоспособности официального сайта муниципального образования "Город Сарапул" для предоставления актуальной информации о работе ОМС г. Сарапула и приема обращений граждан в электронном виде</t>
  </si>
  <si>
    <t>0960665070</t>
  </si>
  <si>
    <t xml:space="preserve">        Обеспечение работоспособности и своевременной модернизации структурированных кабельных систем (СКС), АРМ, серверов органов местного самоуправления города Сарапула для автоматизации процессов исполнения функций и оказания муниципальных и переданных государственных услуг</t>
  </si>
  <si>
    <t>0960765080</t>
  </si>
  <si>
    <t xml:space="preserve">        Проведение социологических исследований с целью мониторинга удовлетворенности населения деятельностью местного самоуправления города Сарапула</t>
  </si>
  <si>
    <t>0960965100</t>
  </si>
  <si>
    <t xml:space="preserve">    Муниципальная программа "Управление муниципальными финансами муниципального образования "Город Сарапул" на 2015-2024 годы</t>
  </si>
  <si>
    <t>1000000000</t>
  </si>
  <si>
    <t xml:space="preserve">      Подпрограмма "Организация бюджетного процесса в городе Сарапуле"</t>
  </si>
  <si>
    <t>1010000000</t>
  </si>
  <si>
    <t xml:space="preserve">        Организация и ведение бюджетного учета, составление бюджетной отчетности</t>
  </si>
  <si>
    <t>1010460120</t>
  </si>
  <si>
    <t>1010460200</t>
  </si>
  <si>
    <t>1010460240</t>
  </si>
  <si>
    <t xml:space="preserve">        Обслуживание муниципального долга</t>
  </si>
  <si>
    <t>1010660070</t>
  </si>
  <si>
    <t xml:space="preserve">        Формирование условно утвержденных расходов</t>
  </si>
  <si>
    <t>1010763500</t>
  </si>
  <si>
    <t xml:space="preserve">        Реализация установленных полномочий (функций) Управлением финансов г. Сарапула</t>
  </si>
  <si>
    <t>1010860030</t>
  </si>
  <si>
    <t xml:space="preserve">      Подпрограмма "Повышение эффективности расходов бюджета города Сарапула"</t>
  </si>
  <si>
    <t>1020000000</t>
  </si>
  <si>
    <t xml:space="preserve">        Проведение мониторинга и оценки качества финансового менеджмента главных распорядителей средств бюджета города Сарапула, применение результатов оценки</t>
  </si>
  <si>
    <t>1020462700</t>
  </si>
  <si>
    <t xml:space="preserve">    Муниципальная программа "Управление муниципальным имуществом" на 2015-2024 годы</t>
  </si>
  <si>
    <t>1100000000</t>
  </si>
  <si>
    <t xml:space="preserve">      Подпрограмма "Управление муниципальным имуществом"</t>
  </si>
  <si>
    <t>1110000000</t>
  </si>
  <si>
    <t xml:space="preserve">        Проведение открытых торгов по заключению договоров аренды в отношении муниципального имущества</t>
  </si>
  <si>
    <t>1110264010</t>
  </si>
  <si>
    <t xml:space="preserve">        Приватизация муниципального имущества (за исключением земельных ресурсов)</t>
  </si>
  <si>
    <t>1110264020</t>
  </si>
  <si>
    <t xml:space="preserve">        Управление имуществом казны г. Сарапула</t>
  </si>
  <si>
    <t>1110364030</t>
  </si>
  <si>
    <t xml:space="preserve">        Государственная регистрация права собственности г. Сарапула на объекты недвижимого имущества (за исключением земельных ресурсов)</t>
  </si>
  <si>
    <t>1110464040</t>
  </si>
  <si>
    <t xml:space="preserve">      Подпрограмма "Управление земельными ресурсами"</t>
  </si>
  <si>
    <t>1120000000</t>
  </si>
  <si>
    <t xml:space="preserve">        Организация землеустройства (образования новых и упорядочения существующих объектов землеустройства, установления их границ на местности, изменение границ объектов землеустройства, предоставление и изъятие земельных участков и т.д.), оценка рыночной стоимости земельных участков и права на заключение договоров аренды земельных участков</t>
  </si>
  <si>
    <t>1120362020</t>
  </si>
  <si>
    <t xml:space="preserve">        Проведение работ по формированию земельных участков, на которых расположены многоквартирные дома</t>
  </si>
  <si>
    <t>1120462030</t>
  </si>
  <si>
    <t xml:space="preserve">        Проведение работ по формированию земельных участков для индивидуального жилищного строительства, в том числе подлежащих предоставлению бесплатно гражданам в соответствии с законодательством</t>
  </si>
  <si>
    <t>1120462040</t>
  </si>
  <si>
    <t xml:space="preserve">        Проведение работ по формированию земельных участков для строительства и для целей, не связанных со строительством</t>
  </si>
  <si>
    <t>1120462050</t>
  </si>
  <si>
    <t xml:space="preserve">      Подпрограмма "Безопасный город"</t>
  </si>
  <si>
    <t>1210000000</t>
  </si>
  <si>
    <t xml:space="preserve">        Создание сегментов аппаратно-программного комплекса "Безопасный город"</t>
  </si>
  <si>
    <t>1210263110</t>
  </si>
  <si>
    <t>1220261790</t>
  </si>
  <si>
    <t>12202S7480</t>
  </si>
  <si>
    <t xml:space="preserve">        Организация охраны общественного порядка на территории города Сарапула</t>
  </si>
  <si>
    <t>1220363100</t>
  </si>
  <si>
    <t>1300165550</t>
  </si>
  <si>
    <t xml:space="preserve">        Создание комфортной городской среды в малых городах и исторических- поселениях - победителях Всероссийского конкурса лучших проектов создания комфортной городской среды</t>
  </si>
  <si>
    <t>1300168780</t>
  </si>
  <si>
    <t>1300175550</t>
  </si>
  <si>
    <t>13001S8780</t>
  </si>
  <si>
    <t xml:space="preserve">    Муниципальная программа "Профилактика терроризма" на 2020-2024 годы</t>
  </si>
  <si>
    <t>1400000000</t>
  </si>
  <si>
    <t xml:space="preserve">        Совершенствование инженерно-технической укрепленности объектов и мест (территорий) с массовым пребыванием людей (подключение и обслуживание кнопок тревожной сигнализации, систем видеонаблюдения, установка стационарных (переносных) металлодетекторов и т.д.)</t>
  </si>
  <si>
    <t>1400267100</t>
  </si>
  <si>
    <t xml:space="preserve">        Приобретение (изготовление) информационных сборников, учебно-методических материалов, буклетов, пакетов и наглядных пособий (памяток), направленных на профилактику терроризма и экстремизма в обществе</t>
  </si>
  <si>
    <t>1400367110</t>
  </si>
  <si>
    <t>за период с 01.01.2021г. по 31.12.2021г. (средств МБ)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</si>
</sst>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theme="1"/>
      <name val="Arial CYR"/>
    </font>
    <font>
      <b/>
      <sz val="10"/>
      <color rgb="FFFF0000"/>
      <name val="Arial CYR"/>
    </font>
    <font>
      <sz val="10"/>
      <color theme="1"/>
      <name val="Arial CYR"/>
      <charset val="204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4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2" applyNumberFormat="1" applyProtection="1"/>
    <xf numFmtId="0" fontId="2" fillId="0" borderId="1" xfId="3" applyNumberFormat="1" applyProtection="1">
      <alignment horizontal="center" wrapText="1"/>
    </xf>
    <xf numFmtId="0" fontId="2" fillId="0" borderId="1" xfId="4" applyNumberFormat="1" applyProtection="1">
      <alignment horizontal="center"/>
    </xf>
    <xf numFmtId="0" fontId="1" fillId="0" borderId="2" xfId="6" applyNumberFormat="1" applyProtection="1">
      <alignment horizontal="center" vertical="center" wrapText="1"/>
    </xf>
    <xf numFmtId="0" fontId="3" fillId="0" borderId="2" xfId="7" applyNumberFormat="1" applyProtection="1">
      <alignment vertical="top" wrapText="1"/>
    </xf>
    <xf numFmtId="1" fontId="1" fillId="0" borderId="2" xfId="8" applyNumberFormat="1" applyProtection="1">
      <alignment horizontal="center" vertical="top" shrinkToFit="1"/>
    </xf>
    <xf numFmtId="4" fontId="3" fillId="2" borderId="2" xfId="9" applyNumberFormat="1" applyProtection="1">
      <alignment horizontal="right" vertical="top" shrinkToFit="1"/>
    </xf>
    <xf numFmtId="10" fontId="3" fillId="2" borderId="2" xfId="10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10" fontId="3" fillId="3" borderId="2" xfId="13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0" fontId="1" fillId="0" borderId="1" xfId="1" applyNumberFormat="1" applyProtection="1">
      <alignment wrapText="1"/>
    </xf>
    <xf numFmtId="0" fontId="2" fillId="0" borderId="1" xfId="3" applyNumberFormat="1" applyProtection="1">
      <alignment horizontal="center" wrapText="1"/>
    </xf>
    <xf numFmtId="0" fontId="2" fillId="0" borderId="1" xfId="4" applyNumberFormat="1" applyProtection="1">
      <alignment horizontal="center"/>
    </xf>
    <xf numFmtId="0" fontId="1" fillId="0" borderId="2" xfId="6" applyNumberFormat="1" applyProtection="1">
      <alignment horizontal="center" vertical="center" wrapText="1"/>
    </xf>
    <xf numFmtId="0" fontId="1" fillId="0" borderId="1" xfId="14" applyNumberFormat="1" applyProtection="1">
      <alignment horizontal="left" wrapText="1"/>
    </xf>
    <xf numFmtId="4" fontId="3" fillId="0" borderId="2" xfId="9" applyNumberFormat="1" applyFill="1" applyProtection="1">
      <alignment horizontal="right" vertical="top" shrinkToFit="1"/>
    </xf>
    <xf numFmtId="4" fontId="3" fillId="0" borderId="2" xfId="12" applyNumberFormat="1" applyFill="1" applyProtection="1">
      <alignment horizontal="right" vertical="top" shrinkToFit="1"/>
    </xf>
    <xf numFmtId="0" fontId="7" fillId="0" borderId="2" xfId="7" applyNumberFormat="1" applyFont="1" applyProtection="1">
      <alignment vertical="top" wrapText="1"/>
    </xf>
    <xf numFmtId="1" fontId="7" fillId="0" borderId="2" xfId="8" applyNumberFormat="1" applyFont="1" applyProtection="1">
      <alignment horizontal="center" vertical="top" shrinkToFit="1"/>
    </xf>
    <xf numFmtId="4" fontId="7" fillId="2" borderId="2" xfId="9" applyNumberFormat="1" applyFont="1" applyProtection="1">
      <alignment horizontal="right" vertical="top" shrinkToFit="1"/>
    </xf>
    <xf numFmtId="4" fontId="7" fillId="0" borderId="2" xfId="9" applyNumberFormat="1" applyFont="1" applyFill="1" applyProtection="1">
      <alignment horizontal="right" vertical="top" shrinkToFit="1"/>
    </xf>
    <xf numFmtId="0" fontId="0" fillId="0" borderId="1" xfId="0" applyBorder="1" applyProtection="1">
      <protection locked="0"/>
    </xf>
    <xf numFmtId="10" fontId="3" fillId="0" borderId="2" xfId="10" applyNumberFormat="1" applyFill="1" applyProtection="1">
      <alignment horizontal="right" vertical="top" shrinkToFit="1"/>
    </xf>
    <xf numFmtId="4" fontId="8" fillId="0" borderId="2" xfId="9" applyNumberFormat="1" applyFont="1" applyFill="1" applyProtection="1">
      <alignment horizontal="right" vertical="top" shrinkToFit="1"/>
    </xf>
    <xf numFmtId="4" fontId="9" fillId="0" borderId="2" xfId="9" applyNumberFormat="1" applyFont="1" applyFill="1" applyProtection="1">
      <alignment horizontal="right" vertical="top" shrinkToFit="1"/>
    </xf>
    <xf numFmtId="10" fontId="3" fillId="0" borderId="2" xfId="13" applyNumberFormat="1" applyFill="1" applyProtection="1">
      <alignment horizontal="right" vertical="top" shrinkToFit="1"/>
    </xf>
    <xf numFmtId="4" fontId="10" fillId="0" borderId="2" xfId="9" applyNumberFormat="1" applyFont="1" applyFill="1" applyProtection="1">
      <alignment horizontal="right" vertical="top" shrinkToFit="1"/>
    </xf>
    <xf numFmtId="0" fontId="11" fillId="0" borderId="2" xfId="7" applyNumberFormat="1" applyFont="1" applyProtection="1">
      <alignment vertical="top" wrapText="1"/>
    </xf>
    <xf numFmtId="1" fontId="11" fillId="0" borderId="2" xfId="8" applyNumberFormat="1" applyFont="1" applyProtection="1">
      <alignment horizontal="center" vertical="top" shrinkToFit="1"/>
    </xf>
    <xf numFmtId="4" fontId="11" fillId="2" borderId="2" xfId="9" applyNumberFormat="1" applyFont="1" applyProtection="1">
      <alignment horizontal="right" vertical="top" shrinkToFit="1"/>
    </xf>
    <xf numFmtId="4" fontId="11" fillId="0" borderId="2" xfId="9" applyNumberFormat="1" applyFont="1" applyFill="1" applyProtection="1">
      <alignment horizontal="right" vertical="top" shrinkToFi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3" fillId="0" borderId="2" xfId="11" applyNumberFormat="1" applyProtection="1">
      <alignment horizontal="left"/>
    </xf>
    <xf numFmtId="0" fontId="3" fillId="0" borderId="2" xfId="11">
      <alignment horizontal="lef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35"/>
  <sheetViews>
    <sheetView showGridLines="0" zoomScaleSheetLayoutView="100" workbookViewId="0">
      <pane ySplit="7" topLeftCell="A29" activePane="bottomLeft" state="frozen"/>
      <selection pane="bottomLeft" activeCell="AF25" sqref="AF25"/>
    </sheetView>
  </sheetViews>
  <sheetFormatPr defaultRowHeight="15" outlineLevelRow="2"/>
  <cols>
    <col min="1" max="1" width="40" style="1" customWidth="1"/>
    <col min="2" max="2" width="0.140625" style="1" hidden="1" customWidth="1"/>
    <col min="3" max="3" width="7.7109375" style="1" hidden="1" customWidth="1"/>
    <col min="4" max="4" width="12.7109375" style="1" customWidth="1"/>
    <col min="5" max="5" width="7.7109375" style="1" hidden="1" customWidth="1"/>
    <col min="6" max="6" width="9.140625" style="1" hidden="1" customWidth="1"/>
    <col min="7" max="7" width="0.140625" style="1" hidden="1" customWidth="1"/>
    <col min="8" max="13" width="9.140625" style="1" hidden="1" customWidth="1"/>
    <col min="14" max="14" width="14.5703125" style="1" customWidth="1"/>
    <col min="15" max="22" width="9.140625" style="1" hidden="1" customWidth="1"/>
    <col min="23" max="23" width="0.140625" style="1" hidden="1" customWidth="1"/>
    <col min="24" max="29" width="9.140625" style="1" hidden="1" customWidth="1"/>
    <col min="30" max="30" width="11.7109375" style="1" hidden="1" customWidth="1"/>
    <col min="31" max="31" width="0.140625" style="1" hidden="1" customWidth="1"/>
    <col min="32" max="32" width="13.5703125" style="1" customWidth="1"/>
    <col min="33" max="35" width="9.140625" style="1" hidden="1" customWidth="1"/>
    <col min="36" max="36" width="11.7109375" style="1" hidden="1" customWidth="1"/>
    <col min="37" max="38" width="14.7109375" style="1" hidden="1" customWidth="1"/>
    <col min="39" max="40" width="11.7109375" style="1" hidden="1" customWidth="1"/>
    <col min="41" max="41" width="9.140625" style="1" hidden="1"/>
    <col min="42" max="42" width="9.140625" style="1" customWidth="1"/>
    <col min="43" max="16384" width="9.140625" style="1"/>
  </cols>
  <sheetData>
    <row r="1" spans="1:4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15.2" customHeigh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15.95" customHeight="1">
      <c r="A3" s="43" t="s">
        <v>70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"/>
      <c r="AO3" s="5"/>
      <c r="AP3" s="3"/>
    </row>
    <row r="4" spans="1:42" ht="15.75" customHeight="1">
      <c r="A4" s="45" t="s">
        <v>71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5"/>
      <c r="AO4" s="5"/>
      <c r="AP4" s="3"/>
    </row>
    <row r="5" spans="1:42" ht="12.75" customHeight="1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3"/>
    </row>
    <row r="6" spans="1:42" ht="38.25" customHeight="1">
      <c r="A6" s="35" t="s">
        <v>0</v>
      </c>
      <c r="B6" s="35" t="s">
        <v>1</v>
      </c>
      <c r="C6" s="35" t="s">
        <v>2</v>
      </c>
      <c r="D6" s="35" t="s">
        <v>3</v>
      </c>
      <c r="E6" s="35" t="s">
        <v>4</v>
      </c>
      <c r="F6" s="35" t="s">
        <v>5</v>
      </c>
      <c r="G6" s="35" t="s">
        <v>6</v>
      </c>
      <c r="H6" s="35" t="s">
        <v>7</v>
      </c>
      <c r="I6" s="35" t="s">
        <v>7</v>
      </c>
      <c r="J6" s="35" t="s">
        <v>7</v>
      </c>
      <c r="K6" s="35" t="s">
        <v>7</v>
      </c>
      <c r="L6" s="35" t="s">
        <v>7</v>
      </c>
      <c r="M6" s="35" t="s">
        <v>7</v>
      </c>
      <c r="N6" s="35" t="s">
        <v>8</v>
      </c>
      <c r="O6" s="35" t="s">
        <v>7</v>
      </c>
      <c r="P6" s="35" t="s">
        <v>7</v>
      </c>
      <c r="Q6" s="35" t="s">
        <v>7</v>
      </c>
      <c r="R6" s="35" t="s">
        <v>7</v>
      </c>
      <c r="S6" s="35" t="s">
        <v>7</v>
      </c>
      <c r="T6" s="35" t="s">
        <v>7</v>
      </c>
      <c r="U6" s="35" t="s">
        <v>7</v>
      </c>
      <c r="V6" s="35" t="s">
        <v>7</v>
      </c>
      <c r="W6" s="35" t="s">
        <v>9</v>
      </c>
      <c r="X6" s="35" t="s">
        <v>7</v>
      </c>
      <c r="Y6" s="6" t="s">
        <v>7</v>
      </c>
      <c r="Z6" s="35" t="s">
        <v>7</v>
      </c>
      <c r="AA6" s="35" t="s">
        <v>7</v>
      </c>
      <c r="AB6" s="35" t="s">
        <v>7</v>
      </c>
      <c r="AC6" s="35" t="s">
        <v>7</v>
      </c>
      <c r="AD6" s="35" t="s">
        <v>10</v>
      </c>
      <c r="AE6" s="6" t="s">
        <v>7</v>
      </c>
      <c r="AF6" s="35" t="s">
        <v>11</v>
      </c>
      <c r="AG6" s="35" t="s">
        <v>7</v>
      </c>
      <c r="AH6" s="35" t="s">
        <v>7</v>
      </c>
      <c r="AI6" s="6" t="s">
        <v>7</v>
      </c>
      <c r="AJ6" s="35" t="s">
        <v>12</v>
      </c>
      <c r="AK6" s="35" t="s">
        <v>13</v>
      </c>
      <c r="AL6" s="35" t="s">
        <v>14</v>
      </c>
      <c r="AM6" s="35" t="s">
        <v>15</v>
      </c>
      <c r="AN6" s="35" t="s">
        <v>16</v>
      </c>
      <c r="AO6" s="35" t="s">
        <v>7</v>
      </c>
      <c r="AP6" s="3"/>
    </row>
    <row r="7" spans="1:4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6"/>
      <c r="Z7" s="36"/>
      <c r="AA7" s="36"/>
      <c r="AB7" s="36"/>
      <c r="AC7" s="36"/>
      <c r="AD7" s="36"/>
      <c r="AE7" s="6"/>
      <c r="AF7" s="36"/>
      <c r="AG7" s="36"/>
      <c r="AH7" s="36"/>
      <c r="AI7" s="6"/>
      <c r="AJ7" s="36"/>
      <c r="AK7" s="36"/>
      <c r="AL7" s="36"/>
      <c r="AM7" s="36"/>
      <c r="AN7" s="36"/>
      <c r="AO7" s="36"/>
      <c r="AP7" s="3"/>
    </row>
    <row r="8" spans="1:42" ht="38.25">
      <c r="A8" s="7" t="s">
        <v>17</v>
      </c>
      <c r="B8" s="8" t="s">
        <v>18</v>
      </c>
      <c r="C8" s="8" t="s">
        <v>19</v>
      </c>
      <c r="D8" s="8" t="s">
        <v>20</v>
      </c>
      <c r="E8" s="8" t="s">
        <v>18</v>
      </c>
      <c r="F8" s="8" t="s">
        <v>18</v>
      </c>
      <c r="G8" s="8"/>
      <c r="H8" s="8"/>
      <c r="I8" s="8"/>
      <c r="J8" s="8"/>
      <c r="K8" s="8"/>
      <c r="L8" s="8"/>
      <c r="M8" s="9">
        <v>0</v>
      </c>
      <c r="N8" s="19">
        <f>N9+N12</f>
        <v>85602940.579999998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96136338.069999993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87772183.920000002</v>
      </c>
      <c r="AE8" s="19">
        <v>87772183.920000002</v>
      </c>
      <c r="AF8" s="19">
        <f>AF9+AF12</f>
        <v>85421403.799999997</v>
      </c>
      <c r="AG8" s="9">
        <v>0</v>
      </c>
      <c r="AH8" s="9">
        <v>0</v>
      </c>
      <c r="AI8" s="9">
        <v>95883728.620000005</v>
      </c>
      <c r="AJ8" s="9">
        <v>-8111544.7000000002</v>
      </c>
      <c r="AK8" s="9">
        <v>8364154.1500000004</v>
      </c>
      <c r="AL8" s="10">
        <v>0.91299695497128475</v>
      </c>
      <c r="AM8" s="9">
        <v>252609.45</v>
      </c>
      <c r="AN8" s="10">
        <v>0.99737238327284672</v>
      </c>
      <c r="AO8" s="9">
        <v>0</v>
      </c>
      <c r="AP8" s="3"/>
    </row>
    <row r="9" spans="1:42" ht="25.5" outlineLevel="1">
      <c r="A9" s="21" t="s">
        <v>21</v>
      </c>
      <c r="B9" s="22" t="s">
        <v>18</v>
      </c>
      <c r="C9" s="22" t="s">
        <v>19</v>
      </c>
      <c r="D9" s="22" t="s">
        <v>22</v>
      </c>
      <c r="E9" s="22" t="s">
        <v>18</v>
      </c>
      <c r="F9" s="22" t="s">
        <v>18</v>
      </c>
      <c r="G9" s="22"/>
      <c r="H9" s="22"/>
      <c r="I9" s="22"/>
      <c r="J9" s="22"/>
      <c r="K9" s="22"/>
      <c r="L9" s="22"/>
      <c r="M9" s="23">
        <v>0</v>
      </c>
      <c r="N9" s="24">
        <f>N10+N11</f>
        <v>83102940.579999998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93049919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87772183.920000002</v>
      </c>
      <c r="AE9" s="24">
        <v>87772183.920000002</v>
      </c>
      <c r="AF9" s="24">
        <f>AF10+AF11</f>
        <v>82921403.799999997</v>
      </c>
      <c r="AG9" s="9">
        <v>0</v>
      </c>
      <c r="AH9" s="9">
        <v>0</v>
      </c>
      <c r="AI9" s="9">
        <v>92797309.549999997</v>
      </c>
      <c r="AJ9" s="9">
        <v>-5025125.63</v>
      </c>
      <c r="AK9" s="9">
        <v>5277735.08</v>
      </c>
      <c r="AL9" s="10">
        <v>0.94328060532755542</v>
      </c>
      <c r="AM9" s="9">
        <v>252609.45</v>
      </c>
      <c r="AN9" s="10">
        <v>0.99728522654597906</v>
      </c>
      <c r="AO9" s="9">
        <v>0</v>
      </c>
      <c r="AP9" s="3"/>
    </row>
    <row r="10" spans="1:42" ht="63.75" outlineLevel="2">
      <c r="A10" s="21" t="s">
        <v>23</v>
      </c>
      <c r="B10" s="22" t="s">
        <v>18</v>
      </c>
      <c r="C10" s="22" t="s">
        <v>19</v>
      </c>
      <c r="D10" s="22" t="s">
        <v>24</v>
      </c>
      <c r="E10" s="22" t="s">
        <v>18</v>
      </c>
      <c r="F10" s="22" t="s">
        <v>18</v>
      </c>
      <c r="G10" s="22"/>
      <c r="H10" s="22"/>
      <c r="I10" s="22"/>
      <c r="J10" s="22"/>
      <c r="K10" s="22"/>
      <c r="L10" s="22"/>
      <c r="M10" s="23">
        <v>0</v>
      </c>
      <c r="N10" s="24">
        <v>41903700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41903700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41903700</v>
      </c>
      <c r="AE10" s="24">
        <v>41903700</v>
      </c>
      <c r="AF10" s="24">
        <v>41903700</v>
      </c>
      <c r="AG10" s="9">
        <v>0</v>
      </c>
      <c r="AH10" s="9">
        <v>0</v>
      </c>
      <c r="AI10" s="9">
        <v>41903700</v>
      </c>
      <c r="AJ10" s="9">
        <v>0</v>
      </c>
      <c r="AK10" s="9">
        <v>0</v>
      </c>
      <c r="AL10" s="10">
        <v>1</v>
      </c>
      <c r="AM10" s="9">
        <v>0</v>
      </c>
      <c r="AN10" s="10">
        <v>1</v>
      </c>
      <c r="AO10" s="9">
        <v>0</v>
      </c>
      <c r="AP10" s="3"/>
    </row>
    <row r="11" spans="1:42" ht="76.5" outlineLevel="2">
      <c r="A11" s="21" t="s">
        <v>25</v>
      </c>
      <c r="B11" s="22" t="s">
        <v>18</v>
      </c>
      <c r="C11" s="22" t="s">
        <v>19</v>
      </c>
      <c r="D11" s="22" t="s">
        <v>26</v>
      </c>
      <c r="E11" s="22" t="s">
        <v>18</v>
      </c>
      <c r="F11" s="22" t="s">
        <v>18</v>
      </c>
      <c r="G11" s="22"/>
      <c r="H11" s="22"/>
      <c r="I11" s="22"/>
      <c r="J11" s="22"/>
      <c r="K11" s="22"/>
      <c r="L11" s="22"/>
      <c r="M11" s="23">
        <v>0</v>
      </c>
      <c r="N11" s="24">
        <v>41199240.579999998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51146219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45868483.920000002</v>
      </c>
      <c r="AE11" s="24">
        <v>45868483.920000002</v>
      </c>
      <c r="AF11" s="24">
        <v>41017703.799999997</v>
      </c>
      <c r="AG11" s="9">
        <v>0</v>
      </c>
      <c r="AH11" s="9">
        <v>0</v>
      </c>
      <c r="AI11" s="9">
        <v>50893609.549999997</v>
      </c>
      <c r="AJ11" s="9">
        <v>-5025125.63</v>
      </c>
      <c r="AK11" s="9">
        <v>5277735.08</v>
      </c>
      <c r="AL11" s="10">
        <v>0.89681084578314574</v>
      </c>
      <c r="AM11" s="9">
        <v>252609.45</v>
      </c>
      <c r="AN11" s="10">
        <v>0.99506103373936594</v>
      </c>
      <c r="AO11" s="9">
        <v>0</v>
      </c>
      <c r="AP11" s="3"/>
    </row>
    <row r="12" spans="1:42" ht="25.5" outlineLevel="1">
      <c r="A12" s="21" t="s">
        <v>27</v>
      </c>
      <c r="B12" s="22" t="s">
        <v>18</v>
      </c>
      <c r="C12" s="22" t="s">
        <v>19</v>
      </c>
      <c r="D12" s="22" t="s">
        <v>28</v>
      </c>
      <c r="E12" s="22" t="s">
        <v>18</v>
      </c>
      <c r="F12" s="22" t="s">
        <v>18</v>
      </c>
      <c r="G12" s="22"/>
      <c r="H12" s="22"/>
      <c r="I12" s="22"/>
      <c r="J12" s="22"/>
      <c r="K12" s="22"/>
      <c r="L12" s="22"/>
      <c r="M12" s="23">
        <v>0</v>
      </c>
      <c r="N12" s="24">
        <f>N13</f>
        <v>2500000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3086419.07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f>AF13</f>
        <v>2500000</v>
      </c>
      <c r="AG12" s="9">
        <v>0</v>
      </c>
      <c r="AH12" s="9">
        <v>0</v>
      </c>
      <c r="AI12" s="9">
        <v>3086419.07</v>
      </c>
      <c r="AJ12" s="9">
        <v>-3086419.07</v>
      </c>
      <c r="AK12" s="9">
        <v>3086419.07</v>
      </c>
      <c r="AL12" s="10">
        <v>0</v>
      </c>
      <c r="AM12" s="9">
        <v>0</v>
      </c>
      <c r="AN12" s="10">
        <v>1</v>
      </c>
      <c r="AO12" s="9">
        <v>0</v>
      </c>
      <c r="AP12" s="3"/>
    </row>
    <row r="13" spans="1:42" ht="25.5" outlineLevel="2">
      <c r="A13" s="21" t="s">
        <v>29</v>
      </c>
      <c r="B13" s="22" t="s">
        <v>18</v>
      </c>
      <c r="C13" s="22" t="s">
        <v>19</v>
      </c>
      <c r="D13" s="22" t="s">
        <v>30</v>
      </c>
      <c r="E13" s="22" t="s">
        <v>18</v>
      </c>
      <c r="F13" s="22" t="s">
        <v>18</v>
      </c>
      <c r="G13" s="22"/>
      <c r="H13" s="22"/>
      <c r="I13" s="22"/>
      <c r="J13" s="22"/>
      <c r="K13" s="22"/>
      <c r="L13" s="22"/>
      <c r="M13" s="23">
        <v>0</v>
      </c>
      <c r="N13" s="24">
        <v>2500000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3086419.07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2500000</v>
      </c>
      <c r="AG13" s="9">
        <v>0</v>
      </c>
      <c r="AH13" s="9">
        <v>0</v>
      </c>
      <c r="AI13" s="9">
        <v>3086419.07</v>
      </c>
      <c r="AJ13" s="9">
        <v>-3086419.07</v>
      </c>
      <c r="AK13" s="9">
        <v>3086419.07</v>
      </c>
      <c r="AL13" s="10">
        <v>0</v>
      </c>
      <c r="AM13" s="9">
        <v>0</v>
      </c>
      <c r="AN13" s="10">
        <v>1</v>
      </c>
      <c r="AO13" s="9">
        <v>0</v>
      </c>
      <c r="AP13" s="3"/>
    </row>
    <row r="14" spans="1:42" ht="25.5">
      <c r="A14" s="7" t="s">
        <v>31</v>
      </c>
      <c r="B14" s="8" t="s">
        <v>18</v>
      </c>
      <c r="C14" s="8" t="s">
        <v>19</v>
      </c>
      <c r="D14" s="8" t="s">
        <v>32</v>
      </c>
      <c r="E14" s="8" t="s">
        <v>18</v>
      </c>
      <c r="F14" s="8" t="s">
        <v>18</v>
      </c>
      <c r="G14" s="8"/>
      <c r="H14" s="8"/>
      <c r="I14" s="8"/>
      <c r="J14" s="8"/>
      <c r="K14" s="8"/>
      <c r="L14" s="8"/>
      <c r="M14" s="9">
        <v>0</v>
      </c>
      <c r="N14" s="19">
        <f>N15+N17</f>
        <v>3783425.65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4728551.12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f>AF15+AF17</f>
        <v>3783425.65</v>
      </c>
      <c r="AG14" s="9">
        <v>0</v>
      </c>
      <c r="AH14" s="9">
        <v>0</v>
      </c>
      <c r="AI14" s="9">
        <v>4718076.62</v>
      </c>
      <c r="AJ14" s="9">
        <v>-4718076.62</v>
      </c>
      <c r="AK14" s="9">
        <v>4728551.12</v>
      </c>
      <c r="AL14" s="10">
        <v>0</v>
      </c>
      <c r="AM14" s="9">
        <v>10474.5</v>
      </c>
      <c r="AN14" s="10">
        <v>0.99778483942878471</v>
      </c>
      <c r="AO14" s="9">
        <v>0</v>
      </c>
      <c r="AP14" s="3"/>
    </row>
    <row r="15" spans="1:42" ht="25.5" outlineLevel="1">
      <c r="A15" s="21" t="s">
        <v>33</v>
      </c>
      <c r="B15" s="22" t="s">
        <v>18</v>
      </c>
      <c r="C15" s="22" t="s">
        <v>19</v>
      </c>
      <c r="D15" s="22" t="s">
        <v>34</v>
      </c>
      <c r="E15" s="22" t="s">
        <v>18</v>
      </c>
      <c r="F15" s="22" t="s">
        <v>18</v>
      </c>
      <c r="G15" s="22"/>
      <c r="H15" s="22"/>
      <c r="I15" s="22"/>
      <c r="J15" s="22"/>
      <c r="K15" s="22"/>
      <c r="L15" s="22"/>
      <c r="M15" s="23">
        <v>0</v>
      </c>
      <c r="N15" s="24">
        <f>N16</f>
        <v>212925.65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265526.43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f>AF16</f>
        <v>212925.65</v>
      </c>
      <c r="AG15" s="9">
        <v>0</v>
      </c>
      <c r="AH15" s="9">
        <v>0</v>
      </c>
      <c r="AI15" s="9">
        <v>265526.43</v>
      </c>
      <c r="AJ15" s="9">
        <v>-265526.43</v>
      </c>
      <c r="AK15" s="9">
        <v>265526.43</v>
      </c>
      <c r="AL15" s="10">
        <v>0</v>
      </c>
      <c r="AM15" s="9">
        <v>0</v>
      </c>
      <c r="AN15" s="10">
        <v>1</v>
      </c>
      <c r="AO15" s="9">
        <v>0</v>
      </c>
      <c r="AP15" s="3"/>
    </row>
    <row r="16" spans="1:42" ht="38.25" outlineLevel="2">
      <c r="A16" s="21" t="s">
        <v>35</v>
      </c>
      <c r="B16" s="22" t="s">
        <v>18</v>
      </c>
      <c r="C16" s="22" t="s">
        <v>19</v>
      </c>
      <c r="D16" s="22" t="s">
        <v>36</v>
      </c>
      <c r="E16" s="22" t="s">
        <v>18</v>
      </c>
      <c r="F16" s="22" t="s">
        <v>18</v>
      </c>
      <c r="G16" s="22"/>
      <c r="H16" s="22"/>
      <c r="I16" s="22"/>
      <c r="J16" s="22"/>
      <c r="K16" s="22"/>
      <c r="L16" s="22"/>
      <c r="M16" s="23">
        <v>0</v>
      </c>
      <c r="N16" s="24">
        <v>212925.65</v>
      </c>
      <c r="O16" s="24">
        <v>212925.65</v>
      </c>
      <c r="P16" s="24">
        <v>212925.65</v>
      </c>
      <c r="Q16" s="24">
        <v>212925.65</v>
      </c>
      <c r="R16" s="24">
        <v>212925.65</v>
      </c>
      <c r="S16" s="24">
        <v>212925.65</v>
      </c>
      <c r="T16" s="24">
        <v>212925.65</v>
      </c>
      <c r="U16" s="24">
        <v>212925.65</v>
      </c>
      <c r="V16" s="24">
        <v>212925.65</v>
      </c>
      <c r="W16" s="24">
        <v>212925.65</v>
      </c>
      <c r="X16" s="24">
        <v>212925.65</v>
      </c>
      <c r="Y16" s="24">
        <v>212925.65</v>
      </c>
      <c r="Z16" s="24">
        <v>212925.65</v>
      </c>
      <c r="AA16" s="24">
        <v>212925.65</v>
      </c>
      <c r="AB16" s="24">
        <v>212925.65</v>
      </c>
      <c r="AC16" s="24">
        <v>212925.65</v>
      </c>
      <c r="AD16" s="24">
        <v>212925.65</v>
      </c>
      <c r="AE16" s="24">
        <v>212925.65</v>
      </c>
      <c r="AF16" s="24">
        <v>212925.65</v>
      </c>
      <c r="AG16" s="9">
        <v>0</v>
      </c>
      <c r="AH16" s="9">
        <v>0</v>
      </c>
      <c r="AI16" s="9">
        <v>265526.43</v>
      </c>
      <c r="AJ16" s="9">
        <v>-265526.43</v>
      </c>
      <c r="AK16" s="9">
        <v>265526.43</v>
      </c>
      <c r="AL16" s="10">
        <v>0</v>
      </c>
      <c r="AM16" s="9">
        <v>0</v>
      </c>
      <c r="AN16" s="10">
        <v>1</v>
      </c>
      <c r="AO16" s="9">
        <v>0</v>
      </c>
      <c r="AP16" s="3"/>
    </row>
    <row r="17" spans="1:42" ht="38.25" outlineLevel="1">
      <c r="A17" s="21" t="s">
        <v>37</v>
      </c>
      <c r="B17" s="22" t="s">
        <v>18</v>
      </c>
      <c r="C17" s="22" t="s">
        <v>19</v>
      </c>
      <c r="D17" s="22" t="s">
        <v>38</v>
      </c>
      <c r="E17" s="22" t="s">
        <v>18</v>
      </c>
      <c r="F17" s="22" t="s">
        <v>18</v>
      </c>
      <c r="G17" s="22"/>
      <c r="H17" s="22"/>
      <c r="I17" s="22"/>
      <c r="J17" s="22"/>
      <c r="K17" s="22"/>
      <c r="L17" s="22"/>
      <c r="M17" s="23">
        <v>0</v>
      </c>
      <c r="N17" s="24">
        <f>N18</f>
        <v>3570500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4463024.6900000004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f>AF18</f>
        <v>3570500</v>
      </c>
      <c r="AG17" s="9">
        <v>0</v>
      </c>
      <c r="AH17" s="9">
        <v>0</v>
      </c>
      <c r="AI17" s="9">
        <v>4452550.1900000004</v>
      </c>
      <c r="AJ17" s="9">
        <v>-4452550.1900000004</v>
      </c>
      <c r="AK17" s="9">
        <v>4463024.6900000004</v>
      </c>
      <c r="AL17" s="10">
        <v>0</v>
      </c>
      <c r="AM17" s="9">
        <v>10474.5</v>
      </c>
      <c r="AN17" s="10">
        <v>0.99765304905808172</v>
      </c>
      <c r="AO17" s="9">
        <v>0</v>
      </c>
      <c r="AP17" s="3"/>
    </row>
    <row r="18" spans="1:42" ht="63.75" outlineLevel="2">
      <c r="A18" s="21" t="s">
        <v>39</v>
      </c>
      <c r="B18" s="22" t="s">
        <v>18</v>
      </c>
      <c r="C18" s="22" t="s">
        <v>19</v>
      </c>
      <c r="D18" s="22" t="s">
        <v>40</v>
      </c>
      <c r="E18" s="22" t="s">
        <v>18</v>
      </c>
      <c r="F18" s="22" t="s">
        <v>18</v>
      </c>
      <c r="G18" s="22"/>
      <c r="H18" s="22"/>
      <c r="I18" s="22"/>
      <c r="J18" s="22"/>
      <c r="K18" s="22"/>
      <c r="L18" s="22"/>
      <c r="M18" s="23">
        <v>0</v>
      </c>
      <c r="N18" s="24">
        <v>3570500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4463024.6900000004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3570500</v>
      </c>
      <c r="AG18" s="9">
        <v>0</v>
      </c>
      <c r="AH18" s="9">
        <v>0</v>
      </c>
      <c r="AI18" s="9">
        <v>4452550.1900000004</v>
      </c>
      <c r="AJ18" s="9">
        <v>-4452550.1900000004</v>
      </c>
      <c r="AK18" s="9">
        <v>4463024.6900000004</v>
      </c>
      <c r="AL18" s="10">
        <v>0</v>
      </c>
      <c r="AM18" s="9">
        <v>10474.5</v>
      </c>
      <c r="AN18" s="10">
        <v>0.99765304905808172</v>
      </c>
      <c r="AO18" s="9">
        <v>0</v>
      </c>
      <c r="AP18" s="3"/>
    </row>
    <row r="19" spans="1:42" ht="38.25">
      <c r="A19" s="7" t="s">
        <v>41</v>
      </c>
      <c r="B19" s="8" t="s">
        <v>18</v>
      </c>
      <c r="C19" s="8" t="s">
        <v>19</v>
      </c>
      <c r="D19" s="8" t="s">
        <v>42</v>
      </c>
      <c r="E19" s="8" t="s">
        <v>18</v>
      </c>
      <c r="F19" s="8" t="s">
        <v>18</v>
      </c>
      <c r="G19" s="8"/>
      <c r="H19" s="8"/>
      <c r="I19" s="8"/>
      <c r="J19" s="8"/>
      <c r="K19" s="8"/>
      <c r="L19" s="8"/>
      <c r="M19" s="9">
        <v>0</v>
      </c>
      <c r="N19" s="19">
        <f>N20+N22</f>
        <v>2693817.01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4888766.05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4886067.66</v>
      </c>
      <c r="AE19" s="19">
        <v>4886067.66</v>
      </c>
      <c r="AF19" s="19">
        <f>AF20+AF22</f>
        <v>2693718.62</v>
      </c>
      <c r="AG19" s="9">
        <v>0</v>
      </c>
      <c r="AH19" s="9">
        <v>0</v>
      </c>
      <c r="AI19" s="9">
        <v>4886067.66</v>
      </c>
      <c r="AJ19" s="9">
        <v>0</v>
      </c>
      <c r="AK19" s="9">
        <v>2698.39</v>
      </c>
      <c r="AL19" s="10">
        <v>0.99944804272235521</v>
      </c>
      <c r="AM19" s="9">
        <v>2698.39</v>
      </c>
      <c r="AN19" s="10">
        <v>0.99944804272235521</v>
      </c>
      <c r="AO19" s="9">
        <v>0</v>
      </c>
      <c r="AP19" s="3"/>
    </row>
    <row r="20" spans="1:42" ht="25.5" outlineLevel="1">
      <c r="A20" s="21" t="s">
        <v>43</v>
      </c>
      <c r="B20" s="22" t="s">
        <v>18</v>
      </c>
      <c r="C20" s="22" t="s">
        <v>19</v>
      </c>
      <c r="D20" s="22" t="s">
        <v>44</v>
      </c>
      <c r="E20" s="22" t="s">
        <v>18</v>
      </c>
      <c r="F20" s="22" t="s">
        <v>18</v>
      </c>
      <c r="G20" s="22"/>
      <c r="H20" s="22"/>
      <c r="I20" s="22"/>
      <c r="J20" s="22"/>
      <c r="K20" s="22"/>
      <c r="L20" s="22"/>
      <c r="M20" s="23">
        <v>0</v>
      </c>
      <c r="N20" s="24">
        <v>1422400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1425000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1422301.61</v>
      </c>
      <c r="AE20" s="24">
        <v>1422301.61</v>
      </c>
      <c r="AF20" s="24">
        <v>1422301.61</v>
      </c>
      <c r="AG20" s="9">
        <v>0</v>
      </c>
      <c r="AH20" s="9">
        <v>0</v>
      </c>
      <c r="AI20" s="9">
        <v>1422301.61</v>
      </c>
      <c r="AJ20" s="9">
        <v>0</v>
      </c>
      <c r="AK20" s="9">
        <v>2698.39</v>
      </c>
      <c r="AL20" s="10">
        <v>0.99810639298245618</v>
      </c>
      <c r="AM20" s="9">
        <v>2698.39</v>
      </c>
      <c r="AN20" s="10">
        <v>0.99810639298245618</v>
      </c>
      <c r="AO20" s="9">
        <v>0</v>
      </c>
      <c r="AP20" s="3"/>
    </row>
    <row r="21" spans="1:42" ht="51" outlineLevel="2">
      <c r="A21" s="21" t="s">
        <v>45</v>
      </c>
      <c r="B21" s="22" t="s">
        <v>18</v>
      </c>
      <c r="C21" s="22" t="s">
        <v>19</v>
      </c>
      <c r="D21" s="22" t="s">
        <v>46</v>
      </c>
      <c r="E21" s="22" t="s">
        <v>18</v>
      </c>
      <c r="F21" s="22" t="s">
        <v>18</v>
      </c>
      <c r="G21" s="22"/>
      <c r="H21" s="22"/>
      <c r="I21" s="22"/>
      <c r="J21" s="22"/>
      <c r="K21" s="22"/>
      <c r="L21" s="22"/>
      <c r="M21" s="23">
        <v>0</v>
      </c>
      <c r="N21" s="24">
        <v>1422400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1425000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1422301.61</v>
      </c>
      <c r="AE21" s="24">
        <v>1422301.61</v>
      </c>
      <c r="AF21" s="24">
        <v>1422301.61</v>
      </c>
      <c r="AG21" s="9">
        <v>0</v>
      </c>
      <c r="AH21" s="9">
        <v>0</v>
      </c>
      <c r="AI21" s="9">
        <v>1422301.61</v>
      </c>
      <c r="AJ21" s="9">
        <v>0</v>
      </c>
      <c r="AK21" s="9">
        <v>2698.39</v>
      </c>
      <c r="AL21" s="10">
        <v>0.99810639298245618</v>
      </c>
      <c r="AM21" s="9">
        <v>2698.39</v>
      </c>
      <c r="AN21" s="10">
        <v>0.99810639298245618</v>
      </c>
      <c r="AO21" s="9">
        <v>0</v>
      </c>
      <c r="AP21" s="3"/>
    </row>
    <row r="22" spans="1:42" ht="51" outlineLevel="1">
      <c r="A22" s="21" t="s">
        <v>47</v>
      </c>
      <c r="B22" s="22" t="s">
        <v>18</v>
      </c>
      <c r="C22" s="22" t="s">
        <v>19</v>
      </c>
      <c r="D22" s="22" t="s">
        <v>48</v>
      </c>
      <c r="E22" s="22" t="s">
        <v>18</v>
      </c>
      <c r="F22" s="22" t="s">
        <v>18</v>
      </c>
      <c r="G22" s="22"/>
      <c r="H22" s="22"/>
      <c r="I22" s="22"/>
      <c r="J22" s="22"/>
      <c r="K22" s="22"/>
      <c r="L22" s="22"/>
      <c r="M22" s="23">
        <v>0</v>
      </c>
      <c r="N22" s="24">
        <f>N23</f>
        <v>1271417.01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3463766.05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3463766.05</v>
      </c>
      <c r="AE22" s="24">
        <v>3463766.05</v>
      </c>
      <c r="AF22" s="24">
        <f>AF23</f>
        <v>1271417.01</v>
      </c>
      <c r="AG22" s="9">
        <v>0</v>
      </c>
      <c r="AH22" s="9">
        <v>0</v>
      </c>
      <c r="AI22" s="9">
        <v>3463766.05</v>
      </c>
      <c r="AJ22" s="9">
        <v>0</v>
      </c>
      <c r="AK22" s="9">
        <v>0</v>
      </c>
      <c r="AL22" s="10">
        <v>1</v>
      </c>
      <c r="AM22" s="9">
        <v>0</v>
      </c>
      <c r="AN22" s="10">
        <v>1</v>
      </c>
      <c r="AO22" s="9">
        <v>0</v>
      </c>
      <c r="AP22" s="3"/>
    </row>
    <row r="23" spans="1:42" ht="25.5" outlineLevel="2">
      <c r="A23" s="21" t="s">
        <v>49</v>
      </c>
      <c r="B23" s="22" t="s">
        <v>18</v>
      </c>
      <c r="C23" s="22" t="s">
        <v>19</v>
      </c>
      <c r="D23" s="22" t="s">
        <v>50</v>
      </c>
      <c r="E23" s="22" t="s">
        <v>18</v>
      </c>
      <c r="F23" s="22" t="s">
        <v>18</v>
      </c>
      <c r="G23" s="22"/>
      <c r="H23" s="22"/>
      <c r="I23" s="22"/>
      <c r="J23" s="22"/>
      <c r="K23" s="22"/>
      <c r="L23" s="22"/>
      <c r="M23" s="23">
        <v>0</v>
      </c>
      <c r="N23" s="24">
        <f>1271417.01</f>
        <v>1271417.01</v>
      </c>
      <c r="O23" s="24">
        <f t="shared" ref="O23:AE23" si="0">O24</f>
        <v>0</v>
      </c>
      <c r="P23" s="24">
        <f t="shared" si="0"/>
        <v>0</v>
      </c>
      <c r="Q23" s="24">
        <f t="shared" si="0"/>
        <v>0</v>
      </c>
      <c r="R23" s="24">
        <f t="shared" si="0"/>
        <v>0</v>
      </c>
      <c r="S23" s="24">
        <f t="shared" si="0"/>
        <v>0</v>
      </c>
      <c r="T23" s="24">
        <f t="shared" si="0"/>
        <v>0</v>
      </c>
      <c r="U23" s="24">
        <f t="shared" si="0"/>
        <v>0</v>
      </c>
      <c r="V23" s="24">
        <f t="shared" si="0"/>
        <v>0</v>
      </c>
      <c r="W23" s="24">
        <f t="shared" si="0"/>
        <v>27066605</v>
      </c>
      <c r="X23" s="24">
        <f t="shared" si="0"/>
        <v>0</v>
      </c>
      <c r="Y23" s="24">
        <f t="shared" si="0"/>
        <v>0</v>
      </c>
      <c r="Z23" s="24">
        <f t="shared" si="0"/>
        <v>0</v>
      </c>
      <c r="AA23" s="24">
        <f t="shared" si="0"/>
        <v>0</v>
      </c>
      <c r="AB23" s="24">
        <f t="shared" si="0"/>
        <v>0</v>
      </c>
      <c r="AC23" s="24">
        <f t="shared" si="0"/>
        <v>0</v>
      </c>
      <c r="AD23" s="24">
        <f t="shared" si="0"/>
        <v>26801348</v>
      </c>
      <c r="AE23" s="24">
        <f t="shared" si="0"/>
        <v>26801348</v>
      </c>
      <c r="AF23" s="24">
        <f>1271417.01</f>
        <v>1271417.01</v>
      </c>
      <c r="AG23" s="9">
        <v>0</v>
      </c>
      <c r="AH23" s="9">
        <v>0</v>
      </c>
      <c r="AI23" s="9">
        <v>3463766.05</v>
      </c>
      <c r="AJ23" s="9">
        <v>0</v>
      </c>
      <c r="AK23" s="9">
        <v>0</v>
      </c>
      <c r="AL23" s="10">
        <v>1</v>
      </c>
      <c r="AM23" s="9">
        <v>0</v>
      </c>
      <c r="AN23" s="10">
        <v>1</v>
      </c>
      <c r="AO23" s="9">
        <v>0</v>
      </c>
      <c r="AP23" s="3"/>
    </row>
    <row r="24" spans="1:42" ht="38.25">
      <c r="A24" s="7" t="s">
        <v>51</v>
      </c>
      <c r="B24" s="8" t="s">
        <v>18</v>
      </c>
      <c r="C24" s="8" t="s">
        <v>19</v>
      </c>
      <c r="D24" s="8" t="s">
        <v>52</v>
      </c>
      <c r="E24" s="8" t="s">
        <v>18</v>
      </c>
      <c r="F24" s="8" t="s">
        <v>18</v>
      </c>
      <c r="G24" s="8"/>
      <c r="H24" s="8"/>
      <c r="I24" s="8"/>
      <c r="J24" s="8"/>
      <c r="K24" s="8"/>
      <c r="L24" s="8"/>
      <c r="M24" s="9">
        <v>0</v>
      </c>
      <c r="N24" s="19">
        <f>N25</f>
        <v>21492000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27066605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26801348</v>
      </c>
      <c r="AE24" s="19">
        <v>26801348</v>
      </c>
      <c r="AF24" s="19">
        <f>AF25</f>
        <v>21492000</v>
      </c>
      <c r="AG24" s="9">
        <v>0</v>
      </c>
      <c r="AH24" s="9">
        <v>0</v>
      </c>
      <c r="AI24" s="9">
        <v>26801348</v>
      </c>
      <c r="AJ24" s="9">
        <v>0</v>
      </c>
      <c r="AK24" s="9">
        <v>265257</v>
      </c>
      <c r="AL24" s="10">
        <v>0.99019984220407398</v>
      </c>
      <c r="AM24" s="9">
        <v>265257</v>
      </c>
      <c r="AN24" s="10">
        <v>0.99019984220407398</v>
      </c>
      <c r="AO24" s="9">
        <v>0</v>
      </c>
      <c r="AP24" s="3"/>
    </row>
    <row r="25" spans="1:42" ht="25.5" outlineLevel="1">
      <c r="A25" s="21" t="s">
        <v>53</v>
      </c>
      <c r="B25" s="22" t="s">
        <v>18</v>
      </c>
      <c r="C25" s="22" t="s">
        <v>19</v>
      </c>
      <c r="D25" s="22" t="s">
        <v>54</v>
      </c>
      <c r="E25" s="22" t="s">
        <v>18</v>
      </c>
      <c r="F25" s="22" t="s">
        <v>18</v>
      </c>
      <c r="G25" s="22"/>
      <c r="H25" s="22"/>
      <c r="I25" s="22"/>
      <c r="J25" s="22"/>
      <c r="K25" s="22"/>
      <c r="L25" s="22"/>
      <c r="M25" s="23">
        <v>0</v>
      </c>
      <c r="N25" s="24">
        <f>N26</f>
        <v>21492000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27066605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26801348</v>
      </c>
      <c r="AE25" s="24">
        <v>26801348</v>
      </c>
      <c r="AF25" s="24">
        <f>AF26</f>
        <v>21492000</v>
      </c>
      <c r="AG25" s="9">
        <v>0</v>
      </c>
      <c r="AH25" s="9">
        <v>0</v>
      </c>
      <c r="AI25" s="9">
        <v>26801348</v>
      </c>
      <c r="AJ25" s="9">
        <v>0</v>
      </c>
      <c r="AK25" s="9">
        <v>265257</v>
      </c>
      <c r="AL25" s="10">
        <v>0.99019984220407398</v>
      </c>
      <c r="AM25" s="9">
        <v>265257</v>
      </c>
      <c r="AN25" s="10">
        <v>0.99019984220407398</v>
      </c>
      <c r="AO25" s="9">
        <v>0</v>
      </c>
      <c r="AP25" s="3"/>
    </row>
    <row r="26" spans="1:42" ht="51" outlineLevel="2">
      <c r="A26" s="21" t="s">
        <v>55</v>
      </c>
      <c r="B26" s="22" t="s">
        <v>18</v>
      </c>
      <c r="C26" s="22" t="s">
        <v>19</v>
      </c>
      <c r="D26" s="22" t="s">
        <v>56</v>
      </c>
      <c r="E26" s="22" t="s">
        <v>18</v>
      </c>
      <c r="F26" s="22" t="s">
        <v>18</v>
      </c>
      <c r="G26" s="22"/>
      <c r="H26" s="22"/>
      <c r="I26" s="22"/>
      <c r="J26" s="22"/>
      <c r="K26" s="22"/>
      <c r="L26" s="22"/>
      <c r="M26" s="23">
        <v>0</v>
      </c>
      <c r="N26" s="24">
        <v>21492000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27066605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26801348</v>
      </c>
      <c r="AE26" s="24">
        <v>26801348</v>
      </c>
      <c r="AF26" s="24">
        <v>21492000</v>
      </c>
      <c r="AG26" s="9">
        <v>0</v>
      </c>
      <c r="AH26" s="9">
        <v>0</v>
      </c>
      <c r="AI26" s="9">
        <v>26801348</v>
      </c>
      <c r="AJ26" s="9">
        <v>0</v>
      </c>
      <c r="AK26" s="9">
        <v>265257</v>
      </c>
      <c r="AL26" s="10">
        <v>0.99019984220407398</v>
      </c>
      <c r="AM26" s="9">
        <v>265257</v>
      </c>
      <c r="AN26" s="10">
        <v>0.99019984220407398</v>
      </c>
      <c r="AO26" s="9">
        <v>0</v>
      </c>
      <c r="AP26" s="3"/>
    </row>
    <row r="27" spans="1:42" ht="38.25">
      <c r="A27" s="7" t="s">
        <v>57</v>
      </c>
      <c r="B27" s="8" t="s">
        <v>18</v>
      </c>
      <c r="C27" s="8" t="s">
        <v>19</v>
      </c>
      <c r="D27" s="8" t="s">
        <v>58</v>
      </c>
      <c r="E27" s="8" t="s">
        <v>18</v>
      </c>
      <c r="F27" s="8" t="s">
        <v>18</v>
      </c>
      <c r="G27" s="8"/>
      <c r="H27" s="8"/>
      <c r="I27" s="8"/>
      <c r="J27" s="8"/>
      <c r="K27" s="8"/>
      <c r="L27" s="8"/>
      <c r="M27" s="9">
        <v>0</v>
      </c>
      <c r="N27" s="19">
        <v>4515200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4522741.75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4515200</v>
      </c>
      <c r="AE27" s="19">
        <v>4515200</v>
      </c>
      <c r="AF27" s="19">
        <v>4515200</v>
      </c>
      <c r="AG27" s="9">
        <v>0</v>
      </c>
      <c r="AH27" s="9">
        <v>0</v>
      </c>
      <c r="AI27" s="9">
        <v>4515200</v>
      </c>
      <c r="AJ27" s="9">
        <v>0</v>
      </c>
      <c r="AK27" s="9">
        <v>0</v>
      </c>
      <c r="AL27" s="10">
        <v>1</v>
      </c>
      <c r="AM27" s="9">
        <v>7541.75</v>
      </c>
      <c r="AN27" s="10">
        <v>0.9983324827246659</v>
      </c>
      <c r="AO27" s="9">
        <v>0</v>
      </c>
      <c r="AP27" s="3"/>
    </row>
    <row r="28" spans="1:42" ht="38.25" outlineLevel="1">
      <c r="A28" s="21" t="s">
        <v>59</v>
      </c>
      <c r="B28" s="22" t="s">
        <v>18</v>
      </c>
      <c r="C28" s="22" t="s">
        <v>19</v>
      </c>
      <c r="D28" s="22" t="s">
        <v>60</v>
      </c>
      <c r="E28" s="22" t="s">
        <v>18</v>
      </c>
      <c r="F28" s="22" t="s">
        <v>18</v>
      </c>
      <c r="G28" s="22"/>
      <c r="H28" s="22"/>
      <c r="I28" s="22"/>
      <c r="J28" s="22"/>
      <c r="K28" s="22"/>
      <c r="L28" s="22"/>
      <c r="M28" s="23">
        <v>0</v>
      </c>
      <c r="N28" s="24">
        <v>4515200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4522741.75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4515200</v>
      </c>
      <c r="AE28" s="24">
        <v>4515200</v>
      </c>
      <c r="AF28" s="24">
        <v>4515200</v>
      </c>
      <c r="AG28" s="9">
        <v>0</v>
      </c>
      <c r="AH28" s="9">
        <v>0</v>
      </c>
      <c r="AI28" s="9">
        <v>4515200</v>
      </c>
      <c r="AJ28" s="9">
        <v>0</v>
      </c>
      <c r="AK28" s="9">
        <v>0</v>
      </c>
      <c r="AL28" s="10">
        <v>1</v>
      </c>
      <c r="AM28" s="9">
        <v>7541.75</v>
      </c>
      <c r="AN28" s="10">
        <v>0.9983324827246659</v>
      </c>
      <c r="AO28" s="9">
        <v>0</v>
      </c>
      <c r="AP28" s="3"/>
    </row>
    <row r="29" spans="1:42" ht="38.25" outlineLevel="2">
      <c r="A29" s="21" t="s">
        <v>61</v>
      </c>
      <c r="B29" s="22" t="s">
        <v>18</v>
      </c>
      <c r="C29" s="22" t="s">
        <v>19</v>
      </c>
      <c r="D29" s="22" t="s">
        <v>62</v>
      </c>
      <c r="E29" s="22" t="s">
        <v>18</v>
      </c>
      <c r="F29" s="22" t="s">
        <v>18</v>
      </c>
      <c r="G29" s="22"/>
      <c r="H29" s="22"/>
      <c r="I29" s="22"/>
      <c r="J29" s="22"/>
      <c r="K29" s="22"/>
      <c r="L29" s="22"/>
      <c r="M29" s="23">
        <v>0</v>
      </c>
      <c r="N29" s="24">
        <v>4515200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4522741.75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4515200</v>
      </c>
      <c r="AE29" s="24">
        <v>4515200</v>
      </c>
      <c r="AF29" s="24">
        <v>4515200</v>
      </c>
      <c r="AG29" s="9">
        <v>0</v>
      </c>
      <c r="AH29" s="9">
        <v>0</v>
      </c>
      <c r="AI29" s="9">
        <v>4515200</v>
      </c>
      <c r="AJ29" s="9">
        <v>0</v>
      </c>
      <c r="AK29" s="9">
        <v>0</v>
      </c>
      <c r="AL29" s="10">
        <v>1</v>
      </c>
      <c r="AM29" s="9">
        <v>7541.75</v>
      </c>
      <c r="AN29" s="10">
        <v>0.9983324827246659</v>
      </c>
      <c r="AO29" s="9">
        <v>0</v>
      </c>
      <c r="AP29" s="3"/>
    </row>
    <row r="30" spans="1:42" ht="38.25">
      <c r="A30" s="7" t="s">
        <v>63</v>
      </c>
      <c r="B30" s="8" t="s">
        <v>18</v>
      </c>
      <c r="C30" s="8" t="s">
        <v>19</v>
      </c>
      <c r="D30" s="8" t="s">
        <v>64</v>
      </c>
      <c r="E30" s="8" t="s">
        <v>18</v>
      </c>
      <c r="F30" s="8" t="s">
        <v>18</v>
      </c>
      <c r="G30" s="8"/>
      <c r="H30" s="8"/>
      <c r="I30" s="8"/>
      <c r="J30" s="8"/>
      <c r="K30" s="8"/>
      <c r="L30" s="8"/>
      <c r="M30" s="9">
        <v>0</v>
      </c>
      <c r="N30" s="19">
        <f>N31+N32</f>
        <v>119795549.78999999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121440747.48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121440747.48</v>
      </c>
      <c r="AE30" s="19">
        <v>121440747.48</v>
      </c>
      <c r="AF30" s="19">
        <f>AF31+AF32</f>
        <v>119795549.78999999</v>
      </c>
      <c r="AG30" s="9">
        <v>0</v>
      </c>
      <c r="AH30" s="9">
        <v>0</v>
      </c>
      <c r="AI30" s="9">
        <v>121440747.48</v>
      </c>
      <c r="AJ30" s="9">
        <v>0</v>
      </c>
      <c r="AK30" s="9">
        <v>0</v>
      </c>
      <c r="AL30" s="10">
        <v>1</v>
      </c>
      <c r="AM30" s="9">
        <v>0</v>
      </c>
      <c r="AN30" s="10">
        <v>1</v>
      </c>
      <c r="AO30" s="9">
        <v>0</v>
      </c>
      <c r="AP30" s="3"/>
    </row>
    <row r="31" spans="1:42" ht="63.75" outlineLevel="2">
      <c r="A31" s="21" t="s">
        <v>65</v>
      </c>
      <c r="B31" s="22" t="s">
        <v>18</v>
      </c>
      <c r="C31" s="22" t="s">
        <v>19</v>
      </c>
      <c r="D31" s="22" t="s">
        <v>66</v>
      </c>
      <c r="E31" s="22" t="s">
        <v>18</v>
      </c>
      <c r="F31" s="22" t="s">
        <v>18</v>
      </c>
      <c r="G31" s="22"/>
      <c r="H31" s="22"/>
      <c r="I31" s="22"/>
      <c r="J31" s="22"/>
      <c r="K31" s="22"/>
      <c r="L31" s="22"/>
      <c r="M31" s="23">
        <v>0</v>
      </c>
      <c r="N31" s="24">
        <v>80000000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80000000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80000000</v>
      </c>
      <c r="AE31" s="24">
        <v>80000000</v>
      </c>
      <c r="AF31" s="24">
        <v>80000000</v>
      </c>
      <c r="AG31" s="9">
        <v>0</v>
      </c>
      <c r="AH31" s="9">
        <v>0</v>
      </c>
      <c r="AI31" s="9">
        <v>80000000</v>
      </c>
      <c r="AJ31" s="9">
        <v>0</v>
      </c>
      <c r="AK31" s="9">
        <v>0</v>
      </c>
      <c r="AL31" s="10">
        <v>1</v>
      </c>
      <c r="AM31" s="9">
        <v>0</v>
      </c>
      <c r="AN31" s="10">
        <v>1</v>
      </c>
      <c r="AO31" s="9">
        <v>0</v>
      </c>
      <c r="AP31" s="3"/>
    </row>
    <row r="32" spans="1:42" ht="38.25" outlineLevel="2">
      <c r="A32" s="21" t="s">
        <v>67</v>
      </c>
      <c r="B32" s="22" t="s">
        <v>18</v>
      </c>
      <c r="C32" s="22" t="s">
        <v>19</v>
      </c>
      <c r="D32" s="22" t="s">
        <v>68</v>
      </c>
      <c r="E32" s="22" t="s">
        <v>18</v>
      </c>
      <c r="F32" s="22" t="s">
        <v>18</v>
      </c>
      <c r="G32" s="22"/>
      <c r="H32" s="22"/>
      <c r="I32" s="22"/>
      <c r="J32" s="22"/>
      <c r="K32" s="22"/>
      <c r="L32" s="22"/>
      <c r="M32" s="23">
        <v>0</v>
      </c>
      <c r="N32" s="24">
        <f>39795549.79</f>
        <v>39795549.789999999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41440747.479999997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41440747.479999997</v>
      </c>
      <c r="AE32" s="24">
        <v>41440747.479999997</v>
      </c>
      <c r="AF32" s="24">
        <f>39795549.79</f>
        <v>39795549.789999999</v>
      </c>
      <c r="AG32" s="9">
        <v>0</v>
      </c>
      <c r="AH32" s="9">
        <v>0</v>
      </c>
      <c r="AI32" s="9">
        <v>41440747.479999997</v>
      </c>
      <c r="AJ32" s="9">
        <v>0</v>
      </c>
      <c r="AK32" s="9">
        <v>0</v>
      </c>
      <c r="AL32" s="10">
        <v>1</v>
      </c>
      <c r="AM32" s="9">
        <v>0</v>
      </c>
      <c r="AN32" s="10">
        <v>1</v>
      </c>
      <c r="AO32" s="9">
        <v>0</v>
      </c>
      <c r="AP32" s="3"/>
    </row>
    <row r="33" spans="1:42" ht="12.75" customHeight="1">
      <c r="A33" s="37" t="s">
        <v>69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11">
        <v>0</v>
      </c>
      <c r="N33" s="20">
        <f>N8+N14+N19+N24+N27+N30</f>
        <v>237882933.03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260302649.47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246074383.97</v>
      </c>
      <c r="AE33" s="20">
        <v>246074383.97</v>
      </c>
      <c r="AF33" s="20">
        <f>AF8+AF14+AF19+AF24+AF27+AF30</f>
        <v>237701297.86000001</v>
      </c>
      <c r="AG33" s="11">
        <v>0</v>
      </c>
      <c r="AH33" s="11">
        <v>0</v>
      </c>
      <c r="AI33" s="11">
        <v>258904005.28999999</v>
      </c>
      <c r="AJ33" s="11">
        <v>-12829621.32</v>
      </c>
      <c r="AK33" s="11">
        <v>14220723.75</v>
      </c>
      <c r="AL33" s="12">
        <v>0.94536691882316415</v>
      </c>
      <c r="AM33" s="11">
        <v>1398644.18</v>
      </c>
      <c r="AN33" s="12">
        <v>0.99462685384552263</v>
      </c>
      <c r="AO33" s="11">
        <v>0</v>
      </c>
      <c r="AP33" s="3"/>
    </row>
    <row r="34" spans="1:42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 t="s">
        <v>7</v>
      </c>
      <c r="Z34" s="3"/>
      <c r="AA34" s="3"/>
      <c r="AB34" s="3"/>
      <c r="AC34" s="3"/>
      <c r="AD34" s="3"/>
      <c r="AE34" s="3" t="s">
        <v>7</v>
      </c>
      <c r="AF34" s="3"/>
      <c r="AG34" s="3"/>
      <c r="AH34" s="3"/>
      <c r="AI34" s="3" t="s">
        <v>7</v>
      </c>
      <c r="AJ34" s="3"/>
      <c r="AK34" s="3"/>
      <c r="AL34" s="3"/>
      <c r="AM34" s="3"/>
      <c r="AN34" s="3"/>
      <c r="AO34" s="3"/>
      <c r="AP34" s="3"/>
    </row>
    <row r="35" spans="1:42" ht="15.2" customHeight="1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3"/>
    </row>
  </sheetData>
  <mergeCells count="45">
    <mergeCell ref="A1:N1"/>
    <mergeCell ref="A2:N2"/>
    <mergeCell ref="A3:AM3"/>
    <mergeCell ref="A4:AM4"/>
    <mergeCell ref="A5:AO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V6:V7"/>
    <mergeCell ref="W6:W7"/>
    <mergeCell ref="X6:X7"/>
    <mergeCell ref="Z6:Z7"/>
    <mergeCell ref="P6:P7"/>
    <mergeCell ref="Q6:Q7"/>
    <mergeCell ref="R6:R7"/>
    <mergeCell ref="S6:S7"/>
    <mergeCell ref="T6:T7"/>
    <mergeCell ref="AM6:AM7"/>
    <mergeCell ref="AN6:AN7"/>
    <mergeCell ref="AO6:AO7"/>
    <mergeCell ref="A33:L33"/>
    <mergeCell ref="A35:AE35"/>
    <mergeCell ref="AG6:AG7"/>
    <mergeCell ref="AH6:AH7"/>
    <mergeCell ref="AJ6:AJ7"/>
    <mergeCell ref="AK6:AK7"/>
    <mergeCell ref="AL6:AL7"/>
    <mergeCell ref="AA6:AA7"/>
    <mergeCell ref="AB6:AB7"/>
    <mergeCell ref="AC6:AC7"/>
    <mergeCell ref="AD6:AD7"/>
    <mergeCell ref="AF6:AF7"/>
    <mergeCell ref="U6:U7"/>
  </mergeCells>
  <pageMargins left="0.59055118110236227" right="0.59055118110236227" top="0.59055118110236227" bottom="0.59055118110236227" header="0.39370078740157483" footer="0.39370078740157483"/>
  <pageSetup paperSize="9" fitToHeight="200" orientation="portrait" r:id="rId1"/>
  <headerFooter>
    <oddHeader>&amp;RРаспечатано: &amp;D</oddHeader>
    <evenHeader>&amp;RРаспечатано: &amp;D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P93"/>
  <sheetViews>
    <sheetView topLeftCell="A82" workbookViewId="0">
      <selection activeCell="BA90" sqref="BA90"/>
    </sheetView>
  </sheetViews>
  <sheetFormatPr defaultRowHeight="15" outlineLevelRow="2"/>
  <cols>
    <col min="1" max="1" width="39.7109375" style="25" customWidth="1"/>
    <col min="2" max="2" width="0.140625" style="25" hidden="1" customWidth="1"/>
    <col min="3" max="3" width="7.7109375" style="25" hidden="1" customWidth="1"/>
    <col min="4" max="4" width="12.140625" style="25" customWidth="1"/>
    <col min="5" max="5" width="7.7109375" style="25" hidden="1" customWidth="1"/>
    <col min="6" max="6" width="9.5703125" style="25" hidden="1" customWidth="1"/>
    <col min="7" max="7" width="9.42578125" style="25" hidden="1" customWidth="1"/>
    <col min="8" max="8" width="0.140625" style="25" hidden="1" customWidth="1"/>
    <col min="9" max="12" width="9.140625" style="25" hidden="1" customWidth="1"/>
    <col min="13" max="13" width="8.28515625" style="25" hidden="1" customWidth="1"/>
    <col min="14" max="14" width="14.42578125" style="25" customWidth="1"/>
    <col min="15" max="22" width="9.140625" style="25" hidden="1" customWidth="1"/>
    <col min="23" max="23" width="11.7109375" style="25" hidden="1" customWidth="1"/>
    <col min="24" max="29" width="9.140625" style="25" hidden="1" customWidth="1"/>
    <col min="30" max="30" width="11.7109375" style="25" hidden="1" customWidth="1"/>
    <col min="31" max="31" width="0.140625" style="25" hidden="1" customWidth="1"/>
    <col min="32" max="32" width="16" style="25" customWidth="1"/>
    <col min="33" max="35" width="9.140625" style="25" hidden="1" customWidth="1"/>
    <col min="36" max="36" width="11.7109375" style="25" hidden="1" customWidth="1"/>
    <col min="37" max="38" width="14.7109375" style="25" hidden="1" customWidth="1"/>
    <col min="39" max="40" width="11.7109375" style="25" hidden="1" customWidth="1"/>
    <col min="41" max="41" width="0.140625" style="25" hidden="1" customWidth="1"/>
    <col min="42" max="42" width="9.140625" style="25" customWidth="1"/>
    <col min="43" max="16384" width="9.140625" style="25"/>
  </cols>
  <sheetData>
    <row r="1" spans="1:4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15.2" customHeigh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1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15.95" customHeight="1">
      <c r="A3" s="43" t="s">
        <v>193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15"/>
      <c r="AO3" s="16"/>
      <c r="AP3" s="3"/>
    </row>
    <row r="4" spans="1:42" ht="15.75" customHeight="1">
      <c r="A4" s="45" t="s">
        <v>194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16"/>
      <c r="AO4" s="16"/>
      <c r="AP4" s="3"/>
    </row>
    <row r="5" spans="1:42" ht="12.75" customHeight="1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3"/>
    </row>
    <row r="6" spans="1:42" ht="38.25" customHeight="1">
      <c r="A6" s="35" t="s">
        <v>0</v>
      </c>
      <c r="B6" s="35" t="s">
        <v>1</v>
      </c>
      <c r="C6" s="35" t="s">
        <v>2</v>
      </c>
      <c r="D6" s="35" t="s">
        <v>3</v>
      </c>
      <c r="E6" s="35" t="s">
        <v>4</v>
      </c>
      <c r="F6" s="35" t="s">
        <v>5</v>
      </c>
      <c r="G6" s="35" t="s">
        <v>6</v>
      </c>
      <c r="H6" s="35" t="s">
        <v>7</v>
      </c>
      <c r="I6" s="35" t="s">
        <v>7</v>
      </c>
      <c r="J6" s="35" t="s">
        <v>7</v>
      </c>
      <c r="K6" s="35" t="s">
        <v>7</v>
      </c>
      <c r="L6" s="35" t="s">
        <v>7</v>
      </c>
      <c r="M6" s="35" t="s">
        <v>7</v>
      </c>
      <c r="N6" s="35" t="s">
        <v>8</v>
      </c>
      <c r="O6" s="35" t="s">
        <v>7</v>
      </c>
      <c r="P6" s="35" t="s">
        <v>7</v>
      </c>
      <c r="Q6" s="35" t="s">
        <v>7</v>
      </c>
      <c r="R6" s="35" t="s">
        <v>7</v>
      </c>
      <c r="S6" s="35" t="s">
        <v>7</v>
      </c>
      <c r="T6" s="35" t="s">
        <v>7</v>
      </c>
      <c r="U6" s="35" t="s">
        <v>7</v>
      </c>
      <c r="V6" s="35" t="s">
        <v>7</v>
      </c>
      <c r="W6" s="35" t="s">
        <v>9</v>
      </c>
      <c r="X6" s="35" t="s">
        <v>7</v>
      </c>
      <c r="Y6" s="17" t="s">
        <v>7</v>
      </c>
      <c r="Z6" s="35" t="s">
        <v>7</v>
      </c>
      <c r="AA6" s="35" t="s">
        <v>7</v>
      </c>
      <c r="AB6" s="35" t="s">
        <v>7</v>
      </c>
      <c r="AC6" s="35" t="s">
        <v>7</v>
      </c>
      <c r="AD6" s="35" t="s">
        <v>10</v>
      </c>
      <c r="AE6" s="17" t="s">
        <v>7</v>
      </c>
      <c r="AF6" s="35" t="s">
        <v>11</v>
      </c>
      <c r="AG6" s="35" t="s">
        <v>7</v>
      </c>
      <c r="AH6" s="35" t="s">
        <v>7</v>
      </c>
      <c r="AI6" s="17" t="s">
        <v>7</v>
      </c>
      <c r="AJ6" s="35" t="s">
        <v>12</v>
      </c>
      <c r="AK6" s="35" t="s">
        <v>13</v>
      </c>
      <c r="AL6" s="35" t="s">
        <v>14</v>
      </c>
      <c r="AM6" s="35" t="s">
        <v>15</v>
      </c>
      <c r="AN6" s="35" t="s">
        <v>16</v>
      </c>
      <c r="AO6" s="35" t="s">
        <v>7</v>
      </c>
      <c r="AP6" s="3"/>
    </row>
    <row r="7" spans="1:4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17"/>
      <c r="Z7" s="36"/>
      <c r="AA7" s="36"/>
      <c r="AB7" s="36"/>
      <c r="AC7" s="36"/>
      <c r="AD7" s="36"/>
      <c r="AE7" s="17"/>
      <c r="AF7" s="36"/>
      <c r="AG7" s="36"/>
      <c r="AH7" s="36"/>
      <c r="AI7" s="17"/>
      <c r="AJ7" s="36"/>
      <c r="AK7" s="36"/>
      <c r="AL7" s="36"/>
      <c r="AM7" s="36"/>
      <c r="AN7" s="36"/>
      <c r="AO7" s="36"/>
      <c r="AP7" s="3"/>
    </row>
    <row r="8" spans="1:42" ht="38.25">
      <c r="A8" s="7" t="s">
        <v>17</v>
      </c>
      <c r="B8" s="8" t="s">
        <v>18</v>
      </c>
      <c r="C8" s="8" t="s">
        <v>19</v>
      </c>
      <c r="D8" s="8" t="s">
        <v>20</v>
      </c>
      <c r="E8" s="8" t="s">
        <v>18</v>
      </c>
      <c r="F8" s="8" t="s">
        <v>18</v>
      </c>
      <c r="G8" s="8"/>
      <c r="H8" s="8"/>
      <c r="I8" s="8"/>
      <c r="J8" s="8"/>
      <c r="K8" s="8"/>
      <c r="L8" s="8"/>
      <c r="M8" s="9">
        <v>0</v>
      </c>
      <c r="N8" s="19">
        <f>N9+N14+N20+N22+N24</f>
        <v>1007881991.9200001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1051864191.5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1028530971.79</v>
      </c>
      <c r="AE8" s="19">
        <v>1028530971.79</v>
      </c>
      <c r="AF8" s="19">
        <f>AF9+AF14+AF20+AF22+AF24</f>
        <v>992622461.12</v>
      </c>
      <c r="AG8" s="9">
        <v>0</v>
      </c>
      <c r="AH8" s="9">
        <v>0</v>
      </c>
      <c r="AI8" s="9">
        <v>1036394633.6900001</v>
      </c>
      <c r="AJ8" s="9">
        <v>-7863661.9000000004</v>
      </c>
      <c r="AK8" s="9">
        <v>23333219.710000001</v>
      </c>
      <c r="AL8" s="10">
        <v>0.97781726966413229</v>
      </c>
      <c r="AM8" s="9">
        <v>15469557.810000001</v>
      </c>
      <c r="AN8" s="10">
        <v>0.98529319855642217</v>
      </c>
      <c r="AO8" s="9">
        <v>0</v>
      </c>
      <c r="AP8" s="3"/>
    </row>
    <row r="9" spans="1:42" ht="25.5" outlineLevel="1">
      <c r="A9" s="21" t="s">
        <v>72</v>
      </c>
      <c r="B9" s="22" t="s">
        <v>18</v>
      </c>
      <c r="C9" s="22" t="s">
        <v>19</v>
      </c>
      <c r="D9" s="22" t="s">
        <v>73</v>
      </c>
      <c r="E9" s="22" t="s">
        <v>18</v>
      </c>
      <c r="F9" s="22" t="s">
        <v>18</v>
      </c>
      <c r="G9" s="22"/>
      <c r="H9" s="22"/>
      <c r="I9" s="22"/>
      <c r="J9" s="22"/>
      <c r="K9" s="22"/>
      <c r="L9" s="22"/>
      <c r="M9" s="23">
        <v>0</v>
      </c>
      <c r="N9" s="24">
        <v>511079802.19999999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511079802.19999999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503619706.27999997</v>
      </c>
      <c r="AE9" s="24">
        <v>503619706.27999997</v>
      </c>
      <c r="AF9" s="24">
        <f>AF10+AF11+AF12+AF13</f>
        <v>503619066.27999997</v>
      </c>
      <c r="AG9" s="9">
        <v>0</v>
      </c>
      <c r="AH9" s="9">
        <v>0</v>
      </c>
      <c r="AI9" s="9">
        <v>503619066.27999997</v>
      </c>
      <c r="AJ9" s="9">
        <v>640</v>
      </c>
      <c r="AK9" s="9">
        <v>7460095.9199999999</v>
      </c>
      <c r="AL9" s="10">
        <v>0.98540326601073414</v>
      </c>
      <c r="AM9" s="9">
        <v>7460735.9199999999</v>
      </c>
      <c r="AN9" s="10">
        <v>0.98540201376011249</v>
      </c>
      <c r="AO9" s="9">
        <v>0</v>
      </c>
      <c r="AP9" s="3"/>
    </row>
    <row r="10" spans="1:42" ht="76.5" outlineLevel="2">
      <c r="A10" s="21" t="s">
        <v>74</v>
      </c>
      <c r="B10" s="22" t="s">
        <v>18</v>
      </c>
      <c r="C10" s="22" t="s">
        <v>19</v>
      </c>
      <c r="D10" s="22" t="s">
        <v>75</v>
      </c>
      <c r="E10" s="22" t="s">
        <v>18</v>
      </c>
      <c r="F10" s="22" t="s">
        <v>18</v>
      </c>
      <c r="G10" s="22"/>
      <c r="H10" s="22"/>
      <c r="I10" s="22"/>
      <c r="J10" s="22"/>
      <c r="K10" s="22"/>
      <c r="L10" s="22"/>
      <c r="M10" s="23">
        <v>0</v>
      </c>
      <c r="N10" s="24">
        <v>506552302.19999999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506552302.19999999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499514632.19999999</v>
      </c>
      <c r="AE10" s="24">
        <v>499514632.19999999</v>
      </c>
      <c r="AF10" s="24">
        <v>499514632.19999999</v>
      </c>
      <c r="AG10" s="9">
        <v>0</v>
      </c>
      <c r="AH10" s="9">
        <v>0</v>
      </c>
      <c r="AI10" s="9">
        <v>499514632.19999999</v>
      </c>
      <c r="AJ10" s="9">
        <v>0</v>
      </c>
      <c r="AK10" s="9">
        <v>7037670</v>
      </c>
      <c r="AL10" s="10">
        <v>0.98610672586140702</v>
      </c>
      <c r="AM10" s="9">
        <v>7037670</v>
      </c>
      <c r="AN10" s="10">
        <v>0.98610672586140702</v>
      </c>
      <c r="AO10" s="9">
        <v>0</v>
      </c>
      <c r="AP10" s="3"/>
    </row>
    <row r="11" spans="1:42" ht="102" outlineLevel="2">
      <c r="A11" s="21" t="s">
        <v>76</v>
      </c>
      <c r="B11" s="22" t="s">
        <v>18</v>
      </c>
      <c r="C11" s="22" t="s">
        <v>19</v>
      </c>
      <c r="D11" s="22" t="s">
        <v>77</v>
      </c>
      <c r="E11" s="22" t="s">
        <v>18</v>
      </c>
      <c r="F11" s="22" t="s">
        <v>18</v>
      </c>
      <c r="G11" s="22"/>
      <c r="H11" s="22"/>
      <c r="I11" s="22"/>
      <c r="J11" s="22"/>
      <c r="K11" s="22"/>
      <c r="L11" s="22"/>
      <c r="M11" s="23">
        <v>0</v>
      </c>
      <c r="N11" s="24">
        <v>3800000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3800000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3377574.08</v>
      </c>
      <c r="AE11" s="24">
        <v>3377574.08</v>
      </c>
      <c r="AF11" s="24">
        <v>3377574.08</v>
      </c>
      <c r="AG11" s="9">
        <v>0</v>
      </c>
      <c r="AH11" s="9">
        <v>0</v>
      </c>
      <c r="AI11" s="9">
        <v>3377574.08</v>
      </c>
      <c r="AJ11" s="9">
        <v>0</v>
      </c>
      <c r="AK11" s="9">
        <v>422425.92</v>
      </c>
      <c r="AL11" s="10">
        <v>0.88883528421052627</v>
      </c>
      <c r="AM11" s="9">
        <v>422425.92</v>
      </c>
      <c r="AN11" s="10">
        <v>0.88883528421052627</v>
      </c>
      <c r="AO11" s="9">
        <v>0</v>
      </c>
      <c r="AP11" s="3"/>
    </row>
    <row r="12" spans="1:42" ht="127.5" outlineLevel="2">
      <c r="A12" s="21" t="s">
        <v>78</v>
      </c>
      <c r="B12" s="22" t="s">
        <v>18</v>
      </c>
      <c r="C12" s="22" t="s">
        <v>19</v>
      </c>
      <c r="D12" s="22" t="s">
        <v>79</v>
      </c>
      <c r="E12" s="22" t="s">
        <v>18</v>
      </c>
      <c r="F12" s="22" t="s">
        <v>18</v>
      </c>
      <c r="G12" s="22"/>
      <c r="H12" s="22"/>
      <c r="I12" s="22"/>
      <c r="J12" s="22"/>
      <c r="K12" s="22"/>
      <c r="L12" s="22"/>
      <c r="M12" s="23">
        <v>0</v>
      </c>
      <c r="N12" s="24">
        <v>120300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120300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120300</v>
      </c>
      <c r="AE12" s="24">
        <v>120300</v>
      </c>
      <c r="AF12" s="24">
        <v>119660</v>
      </c>
      <c r="AG12" s="9">
        <v>0</v>
      </c>
      <c r="AH12" s="9">
        <v>0</v>
      </c>
      <c r="AI12" s="9">
        <v>119660</v>
      </c>
      <c r="AJ12" s="9">
        <v>640</v>
      </c>
      <c r="AK12" s="9">
        <v>0</v>
      </c>
      <c r="AL12" s="10">
        <v>1</v>
      </c>
      <c r="AM12" s="9">
        <v>640</v>
      </c>
      <c r="AN12" s="10">
        <v>0.9946799667497922</v>
      </c>
      <c r="AO12" s="9">
        <v>0</v>
      </c>
      <c r="AP12" s="3"/>
    </row>
    <row r="13" spans="1:42" ht="127.5" outlineLevel="2">
      <c r="A13" s="21" t="s">
        <v>80</v>
      </c>
      <c r="B13" s="22" t="s">
        <v>18</v>
      </c>
      <c r="C13" s="22" t="s">
        <v>19</v>
      </c>
      <c r="D13" s="22" t="s">
        <v>81</v>
      </c>
      <c r="E13" s="22" t="s">
        <v>18</v>
      </c>
      <c r="F13" s="22" t="s">
        <v>18</v>
      </c>
      <c r="G13" s="22"/>
      <c r="H13" s="22"/>
      <c r="I13" s="22"/>
      <c r="J13" s="22"/>
      <c r="K13" s="22"/>
      <c r="L13" s="22"/>
      <c r="M13" s="23">
        <v>0</v>
      </c>
      <c r="N13" s="24">
        <v>607200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607200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607200</v>
      </c>
      <c r="AE13" s="24">
        <v>607200</v>
      </c>
      <c r="AF13" s="24">
        <v>607200</v>
      </c>
      <c r="AG13" s="9">
        <v>0</v>
      </c>
      <c r="AH13" s="9">
        <v>0</v>
      </c>
      <c r="AI13" s="9">
        <v>607200</v>
      </c>
      <c r="AJ13" s="9">
        <v>0</v>
      </c>
      <c r="AK13" s="9">
        <v>0</v>
      </c>
      <c r="AL13" s="10">
        <v>1</v>
      </c>
      <c r="AM13" s="9">
        <v>0</v>
      </c>
      <c r="AN13" s="10">
        <v>1</v>
      </c>
      <c r="AO13" s="9">
        <v>0</v>
      </c>
      <c r="AP13" s="3"/>
    </row>
    <row r="14" spans="1:42" ht="25.5" outlineLevel="1">
      <c r="A14" s="21" t="s">
        <v>21</v>
      </c>
      <c r="B14" s="22" t="s">
        <v>18</v>
      </c>
      <c r="C14" s="22" t="s">
        <v>19</v>
      </c>
      <c r="D14" s="22" t="s">
        <v>22</v>
      </c>
      <c r="E14" s="22" t="s">
        <v>18</v>
      </c>
      <c r="F14" s="22" t="s">
        <v>18</v>
      </c>
      <c r="G14" s="22"/>
      <c r="H14" s="22"/>
      <c r="I14" s="22"/>
      <c r="J14" s="22"/>
      <c r="K14" s="22"/>
      <c r="L14" s="22"/>
      <c r="M14" s="23">
        <v>0</v>
      </c>
      <c r="N14" s="24">
        <f>N15+N16+N17+N18+N19</f>
        <v>494397770.65000004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535879970.23000002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523093265.50999999</v>
      </c>
      <c r="AE14" s="24">
        <v>523093265.50999999</v>
      </c>
      <c r="AF14" s="24">
        <f>AF15+AF16+AF17+AF18+AF19</f>
        <v>486846133.52000004</v>
      </c>
      <c r="AG14" s="9">
        <v>0</v>
      </c>
      <c r="AH14" s="9">
        <v>0</v>
      </c>
      <c r="AI14" s="9">
        <v>528118306.08999997</v>
      </c>
      <c r="AJ14" s="9">
        <v>-5025040.58</v>
      </c>
      <c r="AK14" s="9">
        <v>12786704.720000001</v>
      </c>
      <c r="AL14" s="10">
        <v>0.97613886424134877</v>
      </c>
      <c r="AM14" s="9">
        <v>7761664.1399999997</v>
      </c>
      <c r="AN14" s="10">
        <v>0.98551603983879321</v>
      </c>
      <c r="AO14" s="9">
        <v>0</v>
      </c>
      <c r="AP14" s="3"/>
    </row>
    <row r="15" spans="1:42" ht="127.5" outlineLevel="2">
      <c r="A15" s="21" t="s">
        <v>82</v>
      </c>
      <c r="B15" s="22" t="s">
        <v>18</v>
      </c>
      <c r="C15" s="22" t="s">
        <v>19</v>
      </c>
      <c r="D15" s="22" t="s">
        <v>83</v>
      </c>
      <c r="E15" s="22" t="s">
        <v>18</v>
      </c>
      <c r="F15" s="22" t="s">
        <v>18</v>
      </c>
      <c r="G15" s="22"/>
      <c r="H15" s="22"/>
      <c r="I15" s="22"/>
      <c r="J15" s="22"/>
      <c r="K15" s="22"/>
      <c r="L15" s="22"/>
      <c r="M15" s="23">
        <v>0</v>
      </c>
      <c r="N15" s="24">
        <v>475763201.23000002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475763201.23000002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471436961.23000002</v>
      </c>
      <c r="AE15" s="24">
        <v>471436961.23000002</v>
      </c>
      <c r="AF15" s="24">
        <v>471436960.80000001</v>
      </c>
      <c r="AG15" s="9">
        <v>0</v>
      </c>
      <c r="AH15" s="9">
        <v>0</v>
      </c>
      <c r="AI15" s="9">
        <v>471436960.80000001</v>
      </c>
      <c r="AJ15" s="9">
        <v>0.43</v>
      </c>
      <c r="AK15" s="9">
        <v>4326240</v>
      </c>
      <c r="AL15" s="10">
        <v>0.99090673682030206</v>
      </c>
      <c r="AM15" s="9">
        <v>4326240.43</v>
      </c>
      <c r="AN15" s="10">
        <v>0.99090673591649103</v>
      </c>
      <c r="AO15" s="9">
        <v>0</v>
      </c>
      <c r="AP15" s="3"/>
    </row>
    <row r="16" spans="1:42" ht="114.75" outlineLevel="2">
      <c r="A16" s="21" t="s">
        <v>84</v>
      </c>
      <c r="B16" s="22" t="s">
        <v>18</v>
      </c>
      <c r="C16" s="22" t="s">
        <v>19</v>
      </c>
      <c r="D16" s="22" t="s">
        <v>85</v>
      </c>
      <c r="E16" s="22" t="s">
        <v>18</v>
      </c>
      <c r="F16" s="22" t="s">
        <v>18</v>
      </c>
      <c r="G16" s="22"/>
      <c r="H16" s="22"/>
      <c r="I16" s="22"/>
      <c r="J16" s="22"/>
      <c r="K16" s="22"/>
      <c r="L16" s="22"/>
      <c r="M16" s="23">
        <v>0</v>
      </c>
      <c r="N16" s="24">
        <v>2707100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2707100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2524370.36</v>
      </c>
      <c r="AE16" s="24">
        <v>2524370.36</v>
      </c>
      <c r="AF16" s="24">
        <v>2524370.36</v>
      </c>
      <c r="AG16" s="9">
        <v>0</v>
      </c>
      <c r="AH16" s="9">
        <v>0</v>
      </c>
      <c r="AI16" s="9">
        <v>2524370.36</v>
      </c>
      <c r="AJ16" s="9">
        <v>0</v>
      </c>
      <c r="AK16" s="9">
        <v>182729.64</v>
      </c>
      <c r="AL16" s="10">
        <v>0.93249985593439477</v>
      </c>
      <c r="AM16" s="9">
        <v>182729.64</v>
      </c>
      <c r="AN16" s="10">
        <v>0.93249985593439477</v>
      </c>
      <c r="AO16" s="9">
        <v>0</v>
      </c>
      <c r="AP16" s="3"/>
    </row>
    <row r="17" spans="1:42" ht="76.5" outlineLevel="2">
      <c r="A17" s="21" t="s">
        <v>25</v>
      </c>
      <c r="B17" s="22" t="s">
        <v>18</v>
      </c>
      <c r="C17" s="22" t="s">
        <v>19</v>
      </c>
      <c r="D17" s="22" t="s">
        <v>26</v>
      </c>
      <c r="E17" s="22" t="s">
        <v>18</v>
      </c>
      <c r="F17" s="22" t="s">
        <v>18</v>
      </c>
      <c r="G17" s="22"/>
      <c r="H17" s="22"/>
      <c r="I17" s="22"/>
      <c r="J17" s="22"/>
      <c r="K17" s="22"/>
      <c r="L17" s="22"/>
      <c r="M17" s="23">
        <v>0</v>
      </c>
      <c r="N17" s="24">
        <v>9664019.4199999999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51146219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45868483.920000002</v>
      </c>
      <c r="AE17" s="24">
        <v>45868483.920000002</v>
      </c>
      <c r="AF17" s="24">
        <v>9621436.9800000004</v>
      </c>
      <c r="AG17" s="9">
        <v>0</v>
      </c>
      <c r="AH17" s="9">
        <v>0</v>
      </c>
      <c r="AI17" s="9">
        <v>50893609.549999997</v>
      </c>
      <c r="AJ17" s="9">
        <v>-5025125.63</v>
      </c>
      <c r="AK17" s="9">
        <v>5277735.08</v>
      </c>
      <c r="AL17" s="10">
        <v>0.89681084578314574</v>
      </c>
      <c r="AM17" s="9">
        <v>252609.45</v>
      </c>
      <c r="AN17" s="10">
        <v>0.99506103373936594</v>
      </c>
      <c r="AO17" s="9">
        <v>0</v>
      </c>
      <c r="AP17" s="3"/>
    </row>
    <row r="18" spans="1:42" ht="25.5" outlineLevel="2">
      <c r="A18" s="21" t="s">
        <v>86</v>
      </c>
      <c r="B18" s="22" t="s">
        <v>18</v>
      </c>
      <c r="C18" s="22" t="s">
        <v>19</v>
      </c>
      <c r="D18" s="22" t="s">
        <v>87</v>
      </c>
      <c r="E18" s="22" t="s">
        <v>18</v>
      </c>
      <c r="F18" s="22" t="s">
        <v>18</v>
      </c>
      <c r="G18" s="22"/>
      <c r="H18" s="22"/>
      <c r="I18" s="22"/>
      <c r="J18" s="22"/>
      <c r="K18" s="22"/>
      <c r="L18" s="22"/>
      <c r="M18" s="23">
        <v>0</v>
      </c>
      <c r="N18" s="24">
        <v>3000000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3000000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9">
        <v>0</v>
      </c>
      <c r="AH18" s="9">
        <v>0</v>
      </c>
      <c r="AI18" s="9">
        <v>0</v>
      </c>
      <c r="AJ18" s="9">
        <v>0</v>
      </c>
      <c r="AK18" s="9">
        <v>3000000</v>
      </c>
      <c r="AL18" s="10">
        <v>0</v>
      </c>
      <c r="AM18" s="9">
        <v>3000000</v>
      </c>
      <c r="AN18" s="10">
        <v>0</v>
      </c>
      <c r="AO18" s="9">
        <v>0</v>
      </c>
      <c r="AP18" s="3"/>
    </row>
    <row r="19" spans="1:42" ht="102" outlineLevel="2">
      <c r="A19" s="21" t="s">
        <v>88</v>
      </c>
      <c r="B19" s="22" t="s">
        <v>18</v>
      </c>
      <c r="C19" s="22" t="s">
        <v>19</v>
      </c>
      <c r="D19" s="22" t="s">
        <v>89</v>
      </c>
      <c r="E19" s="22" t="s">
        <v>18</v>
      </c>
      <c r="F19" s="22" t="s">
        <v>18</v>
      </c>
      <c r="G19" s="22"/>
      <c r="H19" s="22"/>
      <c r="I19" s="22"/>
      <c r="J19" s="22"/>
      <c r="K19" s="22"/>
      <c r="L19" s="22"/>
      <c r="M19" s="23">
        <v>0</v>
      </c>
      <c r="N19" s="24">
        <v>3263450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3263450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3263450</v>
      </c>
      <c r="AE19" s="24">
        <v>3263450</v>
      </c>
      <c r="AF19" s="24">
        <v>3263365.38</v>
      </c>
      <c r="AG19" s="9">
        <v>0</v>
      </c>
      <c r="AH19" s="9">
        <v>0</v>
      </c>
      <c r="AI19" s="9">
        <v>3263365.38</v>
      </c>
      <c r="AJ19" s="9">
        <v>84.62</v>
      </c>
      <c r="AK19" s="9">
        <v>0</v>
      </c>
      <c r="AL19" s="10">
        <v>1</v>
      </c>
      <c r="AM19" s="9">
        <v>84.62</v>
      </c>
      <c r="AN19" s="10">
        <v>0.99997407038563479</v>
      </c>
      <c r="AO19" s="9">
        <v>0</v>
      </c>
      <c r="AP19" s="3"/>
    </row>
    <row r="20" spans="1:42" ht="25.5" outlineLevel="1">
      <c r="A20" s="21" t="s">
        <v>27</v>
      </c>
      <c r="B20" s="22" t="s">
        <v>18</v>
      </c>
      <c r="C20" s="22" t="s">
        <v>19</v>
      </c>
      <c r="D20" s="22" t="s">
        <v>28</v>
      </c>
      <c r="E20" s="22" t="s">
        <v>18</v>
      </c>
      <c r="F20" s="22" t="s">
        <v>18</v>
      </c>
      <c r="G20" s="22"/>
      <c r="H20" s="22"/>
      <c r="I20" s="22"/>
      <c r="J20" s="22"/>
      <c r="K20" s="22"/>
      <c r="L20" s="22"/>
      <c r="M20" s="23">
        <v>0</v>
      </c>
      <c r="N20" s="24">
        <f>N21</f>
        <v>586419.06999999995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3086419.07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f>AF21</f>
        <v>586419.06999999995</v>
      </c>
      <c r="AG20" s="9">
        <v>0</v>
      </c>
      <c r="AH20" s="9">
        <v>0</v>
      </c>
      <c r="AI20" s="9">
        <v>3086419.07</v>
      </c>
      <c r="AJ20" s="9">
        <v>-3086419.07</v>
      </c>
      <c r="AK20" s="9">
        <v>3086419.07</v>
      </c>
      <c r="AL20" s="10">
        <v>0</v>
      </c>
      <c r="AM20" s="9">
        <v>0</v>
      </c>
      <c r="AN20" s="10">
        <v>1</v>
      </c>
      <c r="AO20" s="9">
        <v>0</v>
      </c>
      <c r="AP20" s="3"/>
    </row>
    <row r="21" spans="1:42" ht="25.5" outlineLevel="2">
      <c r="A21" s="21" t="s">
        <v>29</v>
      </c>
      <c r="B21" s="22" t="s">
        <v>18</v>
      </c>
      <c r="C21" s="22" t="s">
        <v>19</v>
      </c>
      <c r="D21" s="22" t="s">
        <v>30</v>
      </c>
      <c r="E21" s="22" t="s">
        <v>18</v>
      </c>
      <c r="F21" s="22" t="s">
        <v>18</v>
      </c>
      <c r="G21" s="22"/>
      <c r="H21" s="22"/>
      <c r="I21" s="22"/>
      <c r="J21" s="22"/>
      <c r="K21" s="22"/>
      <c r="L21" s="22"/>
      <c r="M21" s="23">
        <v>0</v>
      </c>
      <c r="N21" s="24">
        <v>586419.06999999995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3086419.07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586419.06999999995</v>
      </c>
      <c r="AG21" s="9">
        <v>0</v>
      </c>
      <c r="AH21" s="9">
        <v>0</v>
      </c>
      <c r="AI21" s="9">
        <v>3086419.07</v>
      </c>
      <c r="AJ21" s="9">
        <v>-3086419.07</v>
      </c>
      <c r="AK21" s="9">
        <v>3086419.07</v>
      </c>
      <c r="AL21" s="10">
        <v>0</v>
      </c>
      <c r="AM21" s="9">
        <v>0</v>
      </c>
      <c r="AN21" s="10">
        <v>1</v>
      </c>
      <c r="AO21" s="9">
        <v>0</v>
      </c>
      <c r="AP21" s="3"/>
    </row>
    <row r="22" spans="1:42" ht="25.5" outlineLevel="1">
      <c r="A22" s="21" t="s">
        <v>90</v>
      </c>
      <c r="B22" s="22" t="s">
        <v>18</v>
      </c>
      <c r="C22" s="22" t="s">
        <v>19</v>
      </c>
      <c r="D22" s="22" t="s">
        <v>91</v>
      </c>
      <c r="E22" s="22" t="s">
        <v>18</v>
      </c>
      <c r="F22" s="22" t="s">
        <v>18</v>
      </c>
      <c r="G22" s="22"/>
      <c r="H22" s="22"/>
      <c r="I22" s="22"/>
      <c r="J22" s="22"/>
      <c r="K22" s="22"/>
      <c r="L22" s="22"/>
      <c r="M22" s="23">
        <v>0</v>
      </c>
      <c r="N22" s="24">
        <v>1333500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1333500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1333500</v>
      </c>
      <c r="AE22" s="24">
        <v>1333500</v>
      </c>
      <c r="AF22" s="24">
        <v>1093942.25</v>
      </c>
      <c r="AG22" s="9">
        <v>0</v>
      </c>
      <c r="AH22" s="9">
        <v>0</v>
      </c>
      <c r="AI22" s="9">
        <v>1093942.25</v>
      </c>
      <c r="AJ22" s="9">
        <v>239557.75</v>
      </c>
      <c r="AK22" s="9">
        <v>0</v>
      </c>
      <c r="AL22" s="10">
        <v>1</v>
      </c>
      <c r="AM22" s="9">
        <v>239557.75</v>
      </c>
      <c r="AN22" s="10">
        <v>0.82035414323209599</v>
      </c>
      <c r="AO22" s="9">
        <v>0</v>
      </c>
      <c r="AP22" s="3"/>
    </row>
    <row r="23" spans="1:42" ht="63.75" outlineLevel="2">
      <c r="A23" s="21" t="s">
        <v>92</v>
      </c>
      <c r="B23" s="22" t="s">
        <v>18</v>
      </c>
      <c r="C23" s="22" t="s">
        <v>19</v>
      </c>
      <c r="D23" s="22" t="s">
        <v>93</v>
      </c>
      <c r="E23" s="22" t="s">
        <v>18</v>
      </c>
      <c r="F23" s="22" t="s">
        <v>18</v>
      </c>
      <c r="G23" s="22"/>
      <c r="H23" s="22"/>
      <c r="I23" s="22"/>
      <c r="J23" s="22"/>
      <c r="K23" s="22"/>
      <c r="L23" s="22"/>
      <c r="M23" s="23">
        <v>0</v>
      </c>
      <c r="N23" s="24">
        <v>1333500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1333500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1333500</v>
      </c>
      <c r="AE23" s="24">
        <v>1333500</v>
      </c>
      <c r="AF23" s="24">
        <v>1093942.25</v>
      </c>
      <c r="AG23" s="9">
        <v>0</v>
      </c>
      <c r="AH23" s="9">
        <v>0</v>
      </c>
      <c r="AI23" s="9">
        <v>1093942.25</v>
      </c>
      <c r="AJ23" s="9">
        <v>239557.75</v>
      </c>
      <c r="AK23" s="9">
        <v>0</v>
      </c>
      <c r="AL23" s="10">
        <v>1</v>
      </c>
      <c r="AM23" s="9">
        <v>239557.75</v>
      </c>
      <c r="AN23" s="10">
        <v>0.82035414323209599</v>
      </c>
      <c r="AO23" s="9">
        <v>0</v>
      </c>
      <c r="AP23" s="3"/>
    </row>
    <row r="24" spans="1:42" ht="25.5" outlineLevel="1">
      <c r="A24" s="21" t="s">
        <v>94</v>
      </c>
      <c r="B24" s="22" t="s">
        <v>18</v>
      </c>
      <c r="C24" s="22" t="s">
        <v>19</v>
      </c>
      <c r="D24" s="22" t="s">
        <v>95</v>
      </c>
      <c r="E24" s="22" t="s">
        <v>18</v>
      </c>
      <c r="F24" s="22" t="s">
        <v>18</v>
      </c>
      <c r="G24" s="22"/>
      <c r="H24" s="22"/>
      <c r="I24" s="22"/>
      <c r="J24" s="22"/>
      <c r="K24" s="22"/>
      <c r="L24" s="22"/>
      <c r="M24" s="23">
        <v>0</v>
      </c>
      <c r="N24" s="24">
        <v>484500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484500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484500</v>
      </c>
      <c r="AE24" s="24">
        <v>484500</v>
      </c>
      <c r="AF24" s="24">
        <v>476900</v>
      </c>
      <c r="AG24" s="9">
        <v>0</v>
      </c>
      <c r="AH24" s="9">
        <v>0</v>
      </c>
      <c r="AI24" s="9">
        <v>476900</v>
      </c>
      <c r="AJ24" s="9">
        <v>7600</v>
      </c>
      <c r="AK24" s="9">
        <v>0</v>
      </c>
      <c r="AL24" s="10">
        <v>1</v>
      </c>
      <c r="AM24" s="9">
        <v>7600</v>
      </c>
      <c r="AN24" s="10">
        <v>0.98431372549019602</v>
      </c>
      <c r="AO24" s="9">
        <v>0</v>
      </c>
      <c r="AP24" s="3"/>
    </row>
    <row r="25" spans="1:42" ht="38.25" outlineLevel="2">
      <c r="A25" s="21" t="s">
        <v>96</v>
      </c>
      <c r="B25" s="22" t="s">
        <v>18</v>
      </c>
      <c r="C25" s="22" t="s">
        <v>19</v>
      </c>
      <c r="D25" s="22" t="s">
        <v>97</v>
      </c>
      <c r="E25" s="22" t="s">
        <v>18</v>
      </c>
      <c r="F25" s="22" t="s">
        <v>18</v>
      </c>
      <c r="G25" s="22"/>
      <c r="H25" s="22"/>
      <c r="I25" s="22"/>
      <c r="J25" s="22"/>
      <c r="K25" s="22"/>
      <c r="L25" s="22"/>
      <c r="M25" s="23">
        <v>0</v>
      </c>
      <c r="N25" s="24">
        <v>484500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484500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484500</v>
      </c>
      <c r="AE25" s="24">
        <v>484500</v>
      </c>
      <c r="AF25" s="24">
        <v>476900</v>
      </c>
      <c r="AG25" s="9">
        <v>0</v>
      </c>
      <c r="AH25" s="9">
        <v>0</v>
      </c>
      <c r="AI25" s="9">
        <v>476900</v>
      </c>
      <c r="AJ25" s="9">
        <v>7600</v>
      </c>
      <c r="AK25" s="9">
        <v>0</v>
      </c>
      <c r="AL25" s="10">
        <v>1</v>
      </c>
      <c r="AM25" s="9">
        <v>7600</v>
      </c>
      <c r="AN25" s="10">
        <v>0.98431372549019602</v>
      </c>
      <c r="AO25" s="9">
        <v>0</v>
      </c>
      <c r="AP25" s="3"/>
    </row>
    <row r="26" spans="1:42" ht="51">
      <c r="A26" s="7" t="s">
        <v>98</v>
      </c>
      <c r="B26" s="8" t="s">
        <v>18</v>
      </c>
      <c r="C26" s="8" t="s">
        <v>19</v>
      </c>
      <c r="D26" s="8" t="s">
        <v>99</v>
      </c>
      <c r="E26" s="8" t="s">
        <v>18</v>
      </c>
      <c r="F26" s="8" t="s">
        <v>18</v>
      </c>
      <c r="G26" s="8"/>
      <c r="H26" s="8"/>
      <c r="I26" s="8"/>
      <c r="J26" s="8"/>
      <c r="K26" s="8"/>
      <c r="L26" s="8"/>
      <c r="M26" s="9">
        <v>0</v>
      </c>
      <c r="N26" s="19">
        <v>14898581.66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14898581.66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13802717.66</v>
      </c>
      <c r="AE26" s="19">
        <v>13802717.66</v>
      </c>
      <c r="AF26" s="19">
        <v>13044581.66</v>
      </c>
      <c r="AG26" s="9">
        <v>0</v>
      </c>
      <c r="AH26" s="9">
        <v>0</v>
      </c>
      <c r="AI26" s="9">
        <v>13044581.66</v>
      </c>
      <c r="AJ26" s="9">
        <v>758136</v>
      </c>
      <c r="AK26" s="9">
        <v>1095864</v>
      </c>
      <c r="AL26" s="10">
        <v>0.92644507879953453</v>
      </c>
      <c r="AM26" s="9">
        <v>1854000</v>
      </c>
      <c r="AN26" s="10">
        <v>0.87555862414892449</v>
      </c>
      <c r="AO26" s="9">
        <v>0</v>
      </c>
      <c r="AP26" s="3"/>
    </row>
    <row r="27" spans="1:42" ht="25.5" outlineLevel="1">
      <c r="A27" s="21" t="s">
        <v>100</v>
      </c>
      <c r="B27" s="22" t="s">
        <v>18</v>
      </c>
      <c r="C27" s="22" t="s">
        <v>19</v>
      </c>
      <c r="D27" s="22" t="s">
        <v>101</v>
      </c>
      <c r="E27" s="22" t="s">
        <v>18</v>
      </c>
      <c r="F27" s="22" t="s">
        <v>18</v>
      </c>
      <c r="G27" s="22"/>
      <c r="H27" s="22"/>
      <c r="I27" s="22"/>
      <c r="J27" s="22"/>
      <c r="K27" s="22"/>
      <c r="L27" s="22"/>
      <c r="M27" s="23">
        <v>0</v>
      </c>
      <c r="N27" s="24">
        <v>14898581.66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14898581.66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13802717.66</v>
      </c>
      <c r="AE27" s="24">
        <v>13802717.66</v>
      </c>
      <c r="AF27" s="24">
        <v>13044581.66</v>
      </c>
      <c r="AG27" s="9">
        <v>0</v>
      </c>
      <c r="AH27" s="9">
        <v>0</v>
      </c>
      <c r="AI27" s="9">
        <v>13044581.66</v>
      </c>
      <c r="AJ27" s="9">
        <v>758136</v>
      </c>
      <c r="AK27" s="9">
        <v>1095864</v>
      </c>
      <c r="AL27" s="10">
        <v>0.92644507879953453</v>
      </c>
      <c r="AM27" s="9">
        <v>1854000</v>
      </c>
      <c r="AN27" s="10">
        <v>0.87555862414892449</v>
      </c>
      <c r="AO27" s="9">
        <v>0</v>
      </c>
      <c r="AP27" s="3"/>
    </row>
    <row r="28" spans="1:42" ht="38.25" outlineLevel="2">
      <c r="A28" s="21" t="s">
        <v>102</v>
      </c>
      <c r="B28" s="22" t="s">
        <v>18</v>
      </c>
      <c r="C28" s="22" t="s">
        <v>19</v>
      </c>
      <c r="D28" s="22" t="s">
        <v>103</v>
      </c>
      <c r="E28" s="22" t="s">
        <v>18</v>
      </c>
      <c r="F28" s="22" t="s">
        <v>18</v>
      </c>
      <c r="G28" s="22"/>
      <c r="H28" s="22"/>
      <c r="I28" s="22"/>
      <c r="J28" s="22"/>
      <c r="K28" s="22"/>
      <c r="L28" s="22"/>
      <c r="M28" s="23">
        <v>0</v>
      </c>
      <c r="N28" s="24">
        <v>14898581.66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14898581.66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13802717.66</v>
      </c>
      <c r="AE28" s="24">
        <v>13802717.66</v>
      </c>
      <c r="AF28" s="24">
        <v>13044581.66</v>
      </c>
      <c r="AG28" s="9">
        <v>0</v>
      </c>
      <c r="AH28" s="9">
        <v>0</v>
      </c>
      <c r="AI28" s="9">
        <v>13044581.66</v>
      </c>
      <c r="AJ28" s="9">
        <v>758136</v>
      </c>
      <c r="AK28" s="9">
        <v>1095864</v>
      </c>
      <c r="AL28" s="10">
        <v>0.92644507879953453</v>
      </c>
      <c r="AM28" s="9">
        <v>1854000</v>
      </c>
      <c r="AN28" s="10">
        <v>0.87555862414892449</v>
      </c>
      <c r="AO28" s="9">
        <v>0</v>
      </c>
      <c r="AP28" s="3"/>
    </row>
    <row r="29" spans="1:42" ht="25.5">
      <c r="A29" s="7" t="s">
        <v>31</v>
      </c>
      <c r="B29" s="8" t="s">
        <v>18</v>
      </c>
      <c r="C29" s="8" t="s">
        <v>19</v>
      </c>
      <c r="D29" s="8" t="s">
        <v>32</v>
      </c>
      <c r="E29" s="8" t="s">
        <v>18</v>
      </c>
      <c r="F29" s="8" t="s">
        <v>18</v>
      </c>
      <c r="G29" s="8"/>
      <c r="H29" s="8"/>
      <c r="I29" s="8"/>
      <c r="J29" s="8"/>
      <c r="K29" s="8"/>
      <c r="L29" s="8"/>
      <c r="M29" s="9">
        <v>0</v>
      </c>
      <c r="N29" s="19">
        <f>N30+N32+N34</f>
        <v>987470.21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4828551.12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100000</v>
      </c>
      <c r="AE29" s="19">
        <v>100000</v>
      </c>
      <c r="AF29" s="19">
        <f>AF30+AF32+AF34</f>
        <v>987470.21</v>
      </c>
      <c r="AG29" s="9">
        <v>0</v>
      </c>
      <c r="AH29" s="9">
        <v>0</v>
      </c>
      <c r="AI29" s="9">
        <v>4818076.62</v>
      </c>
      <c r="AJ29" s="9">
        <v>-4718076.62</v>
      </c>
      <c r="AK29" s="9">
        <v>4728551.12</v>
      </c>
      <c r="AL29" s="10">
        <v>2.0710146276757241E-2</v>
      </c>
      <c r="AM29" s="9">
        <v>10474.5</v>
      </c>
      <c r="AN29" s="10">
        <v>0.99783071572824111</v>
      </c>
      <c r="AO29" s="9">
        <v>0</v>
      </c>
      <c r="AP29" s="3"/>
    </row>
    <row r="30" spans="1:42" ht="25.5" outlineLevel="1">
      <c r="A30" s="21" t="s">
        <v>33</v>
      </c>
      <c r="B30" s="22" t="s">
        <v>18</v>
      </c>
      <c r="C30" s="22" t="s">
        <v>19</v>
      </c>
      <c r="D30" s="22" t="s">
        <v>34</v>
      </c>
      <c r="E30" s="22" t="s">
        <v>18</v>
      </c>
      <c r="F30" s="22" t="s">
        <v>18</v>
      </c>
      <c r="G30" s="22"/>
      <c r="H30" s="22"/>
      <c r="I30" s="22"/>
      <c r="J30" s="22"/>
      <c r="K30" s="22"/>
      <c r="L30" s="22"/>
      <c r="M30" s="23">
        <v>0</v>
      </c>
      <c r="N30" s="24">
        <f>N31</f>
        <v>49945.52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265526.43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f>AF31</f>
        <v>49945.52</v>
      </c>
      <c r="AG30" s="9">
        <v>0</v>
      </c>
      <c r="AH30" s="9">
        <v>0</v>
      </c>
      <c r="AI30" s="9">
        <v>265526.43</v>
      </c>
      <c r="AJ30" s="9">
        <v>-265526.43</v>
      </c>
      <c r="AK30" s="9">
        <v>265526.43</v>
      </c>
      <c r="AL30" s="10">
        <v>0</v>
      </c>
      <c r="AM30" s="9">
        <v>0</v>
      </c>
      <c r="AN30" s="10">
        <v>1</v>
      </c>
      <c r="AO30" s="9">
        <v>0</v>
      </c>
      <c r="AP30" s="3"/>
    </row>
    <row r="31" spans="1:42" ht="38.25" outlineLevel="2">
      <c r="A31" s="21" t="s">
        <v>35</v>
      </c>
      <c r="B31" s="22" t="s">
        <v>18</v>
      </c>
      <c r="C31" s="22" t="s">
        <v>19</v>
      </c>
      <c r="D31" s="22" t="s">
        <v>36</v>
      </c>
      <c r="E31" s="22" t="s">
        <v>18</v>
      </c>
      <c r="F31" s="22" t="s">
        <v>18</v>
      </c>
      <c r="G31" s="22"/>
      <c r="H31" s="22"/>
      <c r="I31" s="22"/>
      <c r="J31" s="22"/>
      <c r="K31" s="22"/>
      <c r="L31" s="22"/>
      <c r="M31" s="23">
        <v>0</v>
      </c>
      <c r="N31" s="24">
        <v>49945.52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265526.43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49945.52</v>
      </c>
      <c r="AG31" s="9">
        <v>0</v>
      </c>
      <c r="AH31" s="9">
        <v>0</v>
      </c>
      <c r="AI31" s="9">
        <v>265526.43</v>
      </c>
      <c r="AJ31" s="9">
        <v>-265526.43</v>
      </c>
      <c r="AK31" s="9">
        <v>265526.43</v>
      </c>
      <c r="AL31" s="10">
        <v>0</v>
      </c>
      <c r="AM31" s="9">
        <v>0</v>
      </c>
      <c r="AN31" s="10">
        <v>1</v>
      </c>
      <c r="AO31" s="9">
        <v>0</v>
      </c>
      <c r="AP31" s="3"/>
    </row>
    <row r="32" spans="1:42" ht="38.25" outlineLevel="1">
      <c r="A32" s="21" t="s">
        <v>37</v>
      </c>
      <c r="B32" s="22" t="s">
        <v>18</v>
      </c>
      <c r="C32" s="22" t="s">
        <v>19</v>
      </c>
      <c r="D32" s="22" t="s">
        <v>38</v>
      </c>
      <c r="E32" s="22" t="s">
        <v>18</v>
      </c>
      <c r="F32" s="22" t="s">
        <v>18</v>
      </c>
      <c r="G32" s="22"/>
      <c r="H32" s="22"/>
      <c r="I32" s="22"/>
      <c r="J32" s="22"/>
      <c r="K32" s="22"/>
      <c r="L32" s="22"/>
      <c r="M32" s="23">
        <v>0</v>
      </c>
      <c r="N32" s="24">
        <f>N33</f>
        <v>837524.69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4463024.6900000004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f>AF33</f>
        <v>837524.69</v>
      </c>
      <c r="AG32" s="9">
        <v>0</v>
      </c>
      <c r="AH32" s="9">
        <v>0</v>
      </c>
      <c r="AI32" s="9">
        <v>4452550.1900000004</v>
      </c>
      <c r="AJ32" s="9">
        <v>-4452550.1900000004</v>
      </c>
      <c r="AK32" s="9">
        <v>4463024.6900000004</v>
      </c>
      <c r="AL32" s="10">
        <v>0</v>
      </c>
      <c r="AM32" s="9">
        <v>10474.5</v>
      </c>
      <c r="AN32" s="10">
        <v>0.99765304905808172</v>
      </c>
      <c r="AO32" s="9">
        <v>0</v>
      </c>
      <c r="AP32" s="3"/>
    </row>
    <row r="33" spans="1:42" ht="63.75" outlineLevel="2">
      <c r="A33" s="21" t="s">
        <v>39</v>
      </c>
      <c r="B33" s="22" t="s">
        <v>18</v>
      </c>
      <c r="C33" s="22" t="s">
        <v>19</v>
      </c>
      <c r="D33" s="22" t="s">
        <v>40</v>
      </c>
      <c r="E33" s="22" t="s">
        <v>18</v>
      </c>
      <c r="F33" s="22" t="s">
        <v>18</v>
      </c>
      <c r="G33" s="22"/>
      <c r="H33" s="22"/>
      <c r="I33" s="22"/>
      <c r="J33" s="22"/>
      <c r="K33" s="22"/>
      <c r="L33" s="22"/>
      <c r="M33" s="23">
        <v>0</v>
      </c>
      <c r="N33" s="24">
        <v>837524.69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4463024.6900000004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837524.69</v>
      </c>
      <c r="AG33" s="9">
        <v>0</v>
      </c>
      <c r="AH33" s="9">
        <v>0</v>
      </c>
      <c r="AI33" s="9">
        <v>4452550.1900000004</v>
      </c>
      <c r="AJ33" s="9">
        <v>-4452550.1900000004</v>
      </c>
      <c r="AK33" s="9">
        <v>4463024.6900000004</v>
      </c>
      <c r="AL33" s="10">
        <v>0</v>
      </c>
      <c r="AM33" s="9">
        <v>10474.5</v>
      </c>
      <c r="AN33" s="10">
        <v>0.99765304905808172</v>
      </c>
      <c r="AO33" s="9">
        <v>0</v>
      </c>
      <c r="AP33" s="3"/>
    </row>
    <row r="34" spans="1:42" ht="38.25" outlineLevel="1">
      <c r="A34" s="21" t="s">
        <v>104</v>
      </c>
      <c r="B34" s="22" t="s">
        <v>18</v>
      </c>
      <c r="C34" s="22" t="s">
        <v>19</v>
      </c>
      <c r="D34" s="22" t="s">
        <v>105</v>
      </c>
      <c r="E34" s="22" t="s">
        <v>18</v>
      </c>
      <c r="F34" s="22" t="s">
        <v>18</v>
      </c>
      <c r="G34" s="22"/>
      <c r="H34" s="22"/>
      <c r="I34" s="22"/>
      <c r="J34" s="22"/>
      <c r="K34" s="22"/>
      <c r="L34" s="22"/>
      <c r="M34" s="23">
        <v>0</v>
      </c>
      <c r="N34" s="24">
        <v>100000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100000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100000</v>
      </c>
      <c r="AE34" s="24">
        <v>100000</v>
      </c>
      <c r="AF34" s="24">
        <v>100000</v>
      </c>
      <c r="AG34" s="9">
        <v>0</v>
      </c>
      <c r="AH34" s="9">
        <v>0</v>
      </c>
      <c r="AI34" s="9">
        <v>100000</v>
      </c>
      <c r="AJ34" s="9">
        <v>0</v>
      </c>
      <c r="AK34" s="9">
        <v>0</v>
      </c>
      <c r="AL34" s="10">
        <v>1</v>
      </c>
      <c r="AM34" s="9">
        <v>0</v>
      </c>
      <c r="AN34" s="10">
        <v>1</v>
      </c>
      <c r="AO34" s="9">
        <v>0</v>
      </c>
      <c r="AP34" s="3"/>
    </row>
    <row r="35" spans="1:42" ht="51" outlineLevel="2">
      <c r="A35" s="21" t="s">
        <v>106</v>
      </c>
      <c r="B35" s="22" t="s">
        <v>18</v>
      </c>
      <c r="C35" s="22" t="s">
        <v>19</v>
      </c>
      <c r="D35" s="22" t="s">
        <v>107</v>
      </c>
      <c r="E35" s="22" t="s">
        <v>18</v>
      </c>
      <c r="F35" s="22" t="s">
        <v>18</v>
      </c>
      <c r="G35" s="22"/>
      <c r="H35" s="22"/>
      <c r="I35" s="22"/>
      <c r="J35" s="22"/>
      <c r="K35" s="22"/>
      <c r="L35" s="22"/>
      <c r="M35" s="23">
        <v>0</v>
      </c>
      <c r="N35" s="24">
        <v>100000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100000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100000</v>
      </c>
      <c r="AE35" s="24">
        <v>100000</v>
      </c>
      <c r="AF35" s="24">
        <v>100000</v>
      </c>
      <c r="AG35" s="9">
        <v>0</v>
      </c>
      <c r="AH35" s="9">
        <v>0</v>
      </c>
      <c r="AI35" s="9">
        <v>100000</v>
      </c>
      <c r="AJ35" s="9">
        <v>0</v>
      </c>
      <c r="AK35" s="9">
        <v>0</v>
      </c>
      <c r="AL35" s="10">
        <v>1</v>
      </c>
      <c r="AM35" s="9">
        <v>0</v>
      </c>
      <c r="AN35" s="10">
        <v>1</v>
      </c>
      <c r="AO35" s="9">
        <v>0</v>
      </c>
      <c r="AP35" s="3"/>
    </row>
    <row r="36" spans="1:42" ht="38.25">
      <c r="A36" s="7" t="s">
        <v>41</v>
      </c>
      <c r="B36" s="8" t="s">
        <v>18</v>
      </c>
      <c r="C36" s="8" t="s">
        <v>19</v>
      </c>
      <c r="D36" s="8" t="s">
        <v>42</v>
      </c>
      <c r="E36" s="8" t="s">
        <v>18</v>
      </c>
      <c r="F36" s="8" t="s">
        <v>18</v>
      </c>
      <c r="G36" s="8"/>
      <c r="H36" s="8"/>
      <c r="I36" s="8"/>
      <c r="J36" s="8"/>
      <c r="K36" s="8"/>
      <c r="L36" s="8"/>
      <c r="M36" s="9">
        <v>0</v>
      </c>
      <c r="N36" s="19">
        <f>N37+N51+N53</f>
        <v>49045211.32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50351266.049999997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47904964.729999997</v>
      </c>
      <c r="AE36" s="19">
        <v>47904964.729999997</v>
      </c>
      <c r="AF36" s="19">
        <f>AF37+AF51+AF53</f>
        <v>45798005.350000001</v>
      </c>
      <c r="AG36" s="9">
        <v>0</v>
      </c>
      <c r="AH36" s="9">
        <v>0</v>
      </c>
      <c r="AI36" s="9">
        <v>47104060.079999998</v>
      </c>
      <c r="AJ36" s="9">
        <v>800904.65</v>
      </c>
      <c r="AK36" s="9">
        <v>2446301.3199999998</v>
      </c>
      <c r="AL36" s="10">
        <v>0.95141529673611847</v>
      </c>
      <c r="AM36" s="9">
        <v>3247205.97</v>
      </c>
      <c r="AN36" s="10">
        <v>0.93550895092140385</v>
      </c>
      <c r="AO36" s="9">
        <v>0</v>
      </c>
      <c r="AP36" s="3"/>
    </row>
    <row r="37" spans="1:42" ht="25.5" outlineLevel="1">
      <c r="A37" s="21" t="s">
        <v>43</v>
      </c>
      <c r="B37" s="22" t="s">
        <v>18</v>
      </c>
      <c r="C37" s="22" t="s">
        <v>19</v>
      </c>
      <c r="D37" s="22" t="s">
        <v>44</v>
      </c>
      <c r="E37" s="22" t="s">
        <v>18</v>
      </c>
      <c r="F37" s="22" t="s">
        <v>18</v>
      </c>
      <c r="G37" s="22"/>
      <c r="H37" s="22"/>
      <c r="I37" s="22"/>
      <c r="J37" s="22"/>
      <c r="K37" s="22"/>
      <c r="L37" s="22"/>
      <c r="M37" s="23">
        <v>0</v>
      </c>
      <c r="N37" s="24">
        <v>38897600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38897600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36451299.68</v>
      </c>
      <c r="AE37" s="24">
        <v>36451299.68</v>
      </c>
      <c r="AF37" s="24">
        <v>35708005.890000001</v>
      </c>
      <c r="AG37" s="9">
        <v>0</v>
      </c>
      <c r="AH37" s="9">
        <v>0</v>
      </c>
      <c r="AI37" s="9">
        <v>35708005.890000001</v>
      </c>
      <c r="AJ37" s="9">
        <v>743293.79</v>
      </c>
      <c r="AK37" s="9">
        <v>2446300.3199999998</v>
      </c>
      <c r="AL37" s="10">
        <v>0.93710922216280701</v>
      </c>
      <c r="AM37" s="9">
        <v>3189594.11</v>
      </c>
      <c r="AN37" s="10">
        <v>0.91800023369051043</v>
      </c>
      <c r="AO37" s="9">
        <v>0</v>
      </c>
      <c r="AP37" s="3"/>
    </row>
    <row r="38" spans="1:42" ht="63.75" outlineLevel="2">
      <c r="A38" s="21" t="s">
        <v>108</v>
      </c>
      <c r="B38" s="22" t="s">
        <v>18</v>
      </c>
      <c r="C38" s="22" t="s">
        <v>19</v>
      </c>
      <c r="D38" s="22" t="s">
        <v>109</v>
      </c>
      <c r="E38" s="22" t="s">
        <v>18</v>
      </c>
      <c r="F38" s="22" t="s">
        <v>18</v>
      </c>
      <c r="G38" s="22"/>
      <c r="H38" s="22"/>
      <c r="I38" s="22"/>
      <c r="J38" s="22"/>
      <c r="K38" s="22"/>
      <c r="L38" s="22"/>
      <c r="M38" s="23">
        <v>0</v>
      </c>
      <c r="N38" s="24">
        <v>61600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61600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61600</v>
      </c>
      <c r="AE38" s="24">
        <v>61600</v>
      </c>
      <c r="AF38" s="24">
        <v>33293.25</v>
      </c>
      <c r="AG38" s="9">
        <v>0</v>
      </c>
      <c r="AH38" s="9">
        <v>0</v>
      </c>
      <c r="AI38" s="9">
        <v>33293.25</v>
      </c>
      <c r="AJ38" s="9">
        <v>28306.75</v>
      </c>
      <c r="AK38" s="9">
        <v>0</v>
      </c>
      <c r="AL38" s="10">
        <v>1</v>
      </c>
      <c r="AM38" s="9">
        <v>28306.75</v>
      </c>
      <c r="AN38" s="10">
        <v>0.54047483766233761</v>
      </c>
      <c r="AO38" s="9">
        <v>0</v>
      </c>
      <c r="AP38" s="3"/>
    </row>
    <row r="39" spans="1:42" ht="25.5" outlineLevel="2">
      <c r="A39" s="21" t="s">
        <v>110</v>
      </c>
      <c r="B39" s="22" t="s">
        <v>18</v>
      </c>
      <c r="C39" s="22" t="s">
        <v>19</v>
      </c>
      <c r="D39" s="22" t="s">
        <v>111</v>
      </c>
      <c r="E39" s="22" t="s">
        <v>18</v>
      </c>
      <c r="F39" s="22" t="s">
        <v>18</v>
      </c>
      <c r="G39" s="22"/>
      <c r="H39" s="22"/>
      <c r="I39" s="22"/>
      <c r="J39" s="22"/>
      <c r="K39" s="22"/>
      <c r="L39" s="22"/>
      <c r="M39" s="23">
        <v>0</v>
      </c>
      <c r="N39" s="24">
        <v>366900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366900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353893.88</v>
      </c>
      <c r="AE39" s="24">
        <v>353893.88</v>
      </c>
      <c r="AF39" s="24">
        <v>353893.88</v>
      </c>
      <c r="AG39" s="9">
        <v>0</v>
      </c>
      <c r="AH39" s="9">
        <v>0</v>
      </c>
      <c r="AI39" s="9">
        <v>353893.88</v>
      </c>
      <c r="AJ39" s="9">
        <v>0</v>
      </c>
      <c r="AK39" s="9">
        <v>13006.12</v>
      </c>
      <c r="AL39" s="10">
        <v>0.96455132188607251</v>
      </c>
      <c r="AM39" s="9">
        <v>13006.12</v>
      </c>
      <c r="AN39" s="10">
        <v>0.96455132188607251</v>
      </c>
      <c r="AO39" s="9">
        <v>0</v>
      </c>
      <c r="AP39" s="3"/>
    </row>
    <row r="40" spans="1:42" ht="25.5" outlineLevel="2">
      <c r="A40" s="21" t="s">
        <v>112</v>
      </c>
      <c r="B40" s="22" t="s">
        <v>18</v>
      </c>
      <c r="C40" s="22" t="s">
        <v>19</v>
      </c>
      <c r="D40" s="22" t="s">
        <v>113</v>
      </c>
      <c r="E40" s="22" t="s">
        <v>18</v>
      </c>
      <c r="F40" s="22" t="s">
        <v>18</v>
      </c>
      <c r="G40" s="22"/>
      <c r="H40" s="22"/>
      <c r="I40" s="22"/>
      <c r="J40" s="22"/>
      <c r="K40" s="22"/>
      <c r="L40" s="22"/>
      <c r="M40" s="23">
        <v>0</v>
      </c>
      <c r="N40" s="24">
        <v>2530600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2530600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2223622.67</v>
      </c>
      <c r="AE40" s="24">
        <v>2223622.67</v>
      </c>
      <c r="AF40" s="24">
        <v>2223622.67</v>
      </c>
      <c r="AG40" s="9">
        <v>0</v>
      </c>
      <c r="AH40" s="9">
        <v>0</v>
      </c>
      <c r="AI40" s="9">
        <v>2223622.67</v>
      </c>
      <c r="AJ40" s="9">
        <v>0</v>
      </c>
      <c r="AK40" s="9">
        <v>306977.33</v>
      </c>
      <c r="AL40" s="10">
        <v>0.87869385521220267</v>
      </c>
      <c r="AM40" s="9">
        <v>306977.33</v>
      </c>
      <c r="AN40" s="10">
        <v>0.87869385521220267</v>
      </c>
      <c r="AO40" s="9">
        <v>0</v>
      </c>
      <c r="AP40" s="3"/>
    </row>
    <row r="41" spans="1:42" ht="38.25" outlineLevel="2">
      <c r="A41" s="21" t="s">
        <v>114</v>
      </c>
      <c r="B41" s="22" t="s">
        <v>18</v>
      </c>
      <c r="C41" s="22" t="s">
        <v>19</v>
      </c>
      <c r="D41" s="22" t="s">
        <v>115</v>
      </c>
      <c r="E41" s="22" t="s">
        <v>18</v>
      </c>
      <c r="F41" s="22" t="s">
        <v>18</v>
      </c>
      <c r="G41" s="22"/>
      <c r="H41" s="22"/>
      <c r="I41" s="22"/>
      <c r="J41" s="22"/>
      <c r="K41" s="22"/>
      <c r="L41" s="22"/>
      <c r="M41" s="23">
        <v>0</v>
      </c>
      <c r="N41" s="24">
        <v>14030400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14030400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13464829.779999999</v>
      </c>
      <c r="AE41" s="24">
        <v>13464829.779999999</v>
      </c>
      <c r="AF41" s="24">
        <v>13464829.779999999</v>
      </c>
      <c r="AG41" s="9">
        <v>0</v>
      </c>
      <c r="AH41" s="9">
        <v>0</v>
      </c>
      <c r="AI41" s="9">
        <v>13464829.779999999</v>
      </c>
      <c r="AJ41" s="9">
        <v>0</v>
      </c>
      <c r="AK41" s="9">
        <v>565570.22</v>
      </c>
      <c r="AL41" s="10">
        <v>0.95968965817082907</v>
      </c>
      <c r="AM41" s="9">
        <v>565570.22</v>
      </c>
      <c r="AN41" s="10">
        <v>0.95968965817082907</v>
      </c>
      <c r="AO41" s="9">
        <v>0</v>
      </c>
      <c r="AP41" s="3"/>
    </row>
    <row r="42" spans="1:42" ht="38.25" outlineLevel="2">
      <c r="A42" s="21" t="s">
        <v>116</v>
      </c>
      <c r="B42" s="22" t="s">
        <v>18</v>
      </c>
      <c r="C42" s="22" t="s">
        <v>19</v>
      </c>
      <c r="D42" s="22" t="s">
        <v>117</v>
      </c>
      <c r="E42" s="22" t="s">
        <v>18</v>
      </c>
      <c r="F42" s="22" t="s">
        <v>18</v>
      </c>
      <c r="G42" s="22"/>
      <c r="H42" s="22"/>
      <c r="I42" s="22"/>
      <c r="J42" s="22"/>
      <c r="K42" s="22"/>
      <c r="L42" s="22"/>
      <c r="M42" s="23">
        <v>0</v>
      </c>
      <c r="N42" s="24">
        <v>800000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800000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800000</v>
      </c>
      <c r="AE42" s="24">
        <v>800000</v>
      </c>
      <c r="AF42" s="24">
        <v>800000</v>
      </c>
      <c r="AG42" s="9">
        <v>0</v>
      </c>
      <c r="AH42" s="9">
        <v>0</v>
      </c>
      <c r="AI42" s="9">
        <v>800000</v>
      </c>
      <c r="AJ42" s="9">
        <v>0</v>
      </c>
      <c r="AK42" s="9">
        <v>0</v>
      </c>
      <c r="AL42" s="10">
        <v>1</v>
      </c>
      <c r="AM42" s="9">
        <v>0</v>
      </c>
      <c r="AN42" s="10">
        <v>1</v>
      </c>
      <c r="AO42" s="9">
        <v>0</v>
      </c>
      <c r="AP42" s="3"/>
    </row>
    <row r="43" spans="1:42" ht="76.5" outlineLevel="2">
      <c r="A43" s="21" t="s">
        <v>118</v>
      </c>
      <c r="B43" s="22" t="s">
        <v>18</v>
      </c>
      <c r="C43" s="22" t="s">
        <v>19</v>
      </c>
      <c r="D43" s="22" t="s">
        <v>119</v>
      </c>
      <c r="E43" s="22" t="s">
        <v>18</v>
      </c>
      <c r="F43" s="22" t="s">
        <v>18</v>
      </c>
      <c r="G43" s="22"/>
      <c r="H43" s="22"/>
      <c r="I43" s="22"/>
      <c r="J43" s="22"/>
      <c r="K43" s="22"/>
      <c r="L43" s="22"/>
      <c r="M43" s="23">
        <v>0</v>
      </c>
      <c r="N43" s="24">
        <v>651400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651400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651400</v>
      </c>
      <c r="AE43" s="24">
        <v>651400</v>
      </c>
      <c r="AF43" s="24">
        <v>427047.07</v>
      </c>
      <c r="AG43" s="9">
        <v>0</v>
      </c>
      <c r="AH43" s="9">
        <v>0</v>
      </c>
      <c r="AI43" s="9">
        <v>427047.07</v>
      </c>
      <c r="AJ43" s="9">
        <v>224352.93</v>
      </c>
      <c r="AK43" s="9">
        <v>0</v>
      </c>
      <c r="AL43" s="10">
        <v>1</v>
      </c>
      <c r="AM43" s="9">
        <v>224352.93</v>
      </c>
      <c r="AN43" s="10">
        <v>0.65558346638010434</v>
      </c>
      <c r="AO43" s="9">
        <v>0</v>
      </c>
      <c r="AP43" s="3"/>
    </row>
    <row r="44" spans="1:42" ht="51" outlineLevel="2">
      <c r="A44" s="21" t="s">
        <v>120</v>
      </c>
      <c r="B44" s="22" t="s">
        <v>18</v>
      </c>
      <c r="C44" s="22" t="s">
        <v>19</v>
      </c>
      <c r="D44" s="22" t="s">
        <v>121</v>
      </c>
      <c r="E44" s="22" t="s">
        <v>18</v>
      </c>
      <c r="F44" s="22" t="s">
        <v>18</v>
      </c>
      <c r="G44" s="22"/>
      <c r="H44" s="22"/>
      <c r="I44" s="22"/>
      <c r="J44" s="22"/>
      <c r="K44" s="22"/>
      <c r="L44" s="22"/>
      <c r="M44" s="23">
        <v>0</v>
      </c>
      <c r="N44" s="24">
        <v>3840300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3840300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3711813.35</v>
      </c>
      <c r="AE44" s="24">
        <v>3711813.35</v>
      </c>
      <c r="AF44" s="24">
        <v>3711813.35</v>
      </c>
      <c r="AG44" s="9">
        <v>0</v>
      </c>
      <c r="AH44" s="9">
        <v>0</v>
      </c>
      <c r="AI44" s="9">
        <v>3711813.35</v>
      </c>
      <c r="AJ44" s="9">
        <v>0</v>
      </c>
      <c r="AK44" s="9">
        <v>128486.65</v>
      </c>
      <c r="AL44" s="10">
        <v>0.96654254875921153</v>
      </c>
      <c r="AM44" s="9">
        <v>128486.65</v>
      </c>
      <c r="AN44" s="10">
        <v>0.96654254875921153</v>
      </c>
      <c r="AO44" s="9">
        <v>0</v>
      </c>
      <c r="AP44" s="3"/>
    </row>
    <row r="45" spans="1:42" ht="38.25" outlineLevel="2">
      <c r="A45" s="21" t="s">
        <v>122</v>
      </c>
      <c r="B45" s="22" t="s">
        <v>18</v>
      </c>
      <c r="C45" s="22" t="s">
        <v>19</v>
      </c>
      <c r="D45" s="22" t="s">
        <v>123</v>
      </c>
      <c r="E45" s="22" t="s">
        <v>18</v>
      </c>
      <c r="F45" s="22" t="s">
        <v>18</v>
      </c>
      <c r="G45" s="22"/>
      <c r="H45" s="22"/>
      <c r="I45" s="22"/>
      <c r="J45" s="22"/>
      <c r="K45" s="22"/>
      <c r="L45" s="22"/>
      <c r="M45" s="23">
        <v>0</v>
      </c>
      <c r="N45" s="24">
        <v>175300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175300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175300</v>
      </c>
      <c r="AE45" s="24">
        <v>175300</v>
      </c>
      <c r="AF45" s="24">
        <v>175300</v>
      </c>
      <c r="AG45" s="9">
        <v>0</v>
      </c>
      <c r="AH45" s="9">
        <v>0</v>
      </c>
      <c r="AI45" s="9">
        <v>175300</v>
      </c>
      <c r="AJ45" s="9">
        <v>0</v>
      </c>
      <c r="AK45" s="9">
        <v>0</v>
      </c>
      <c r="AL45" s="10">
        <v>1</v>
      </c>
      <c r="AM45" s="9">
        <v>0</v>
      </c>
      <c r="AN45" s="10">
        <v>1</v>
      </c>
      <c r="AO45" s="9">
        <v>0</v>
      </c>
      <c r="AP45" s="3"/>
    </row>
    <row r="46" spans="1:42" ht="51" outlineLevel="2">
      <c r="A46" s="21" t="s">
        <v>124</v>
      </c>
      <c r="B46" s="22" t="s">
        <v>18</v>
      </c>
      <c r="C46" s="22" t="s">
        <v>19</v>
      </c>
      <c r="D46" s="22" t="s">
        <v>125</v>
      </c>
      <c r="E46" s="22" t="s">
        <v>18</v>
      </c>
      <c r="F46" s="22" t="s">
        <v>18</v>
      </c>
      <c r="G46" s="22"/>
      <c r="H46" s="22"/>
      <c r="I46" s="22"/>
      <c r="J46" s="22"/>
      <c r="K46" s="22"/>
      <c r="L46" s="22"/>
      <c r="M46" s="23">
        <v>0</v>
      </c>
      <c r="N46" s="24">
        <v>1123800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1123800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1123800</v>
      </c>
      <c r="AE46" s="24">
        <v>1123800</v>
      </c>
      <c r="AF46" s="24">
        <v>658073.74</v>
      </c>
      <c r="AG46" s="9">
        <v>0</v>
      </c>
      <c r="AH46" s="9">
        <v>0</v>
      </c>
      <c r="AI46" s="9">
        <v>658073.74</v>
      </c>
      <c r="AJ46" s="9">
        <v>465726.26</v>
      </c>
      <c r="AK46" s="9">
        <v>0</v>
      </c>
      <c r="AL46" s="10">
        <v>1</v>
      </c>
      <c r="AM46" s="9">
        <v>465726.26</v>
      </c>
      <c r="AN46" s="10">
        <v>0.5855790532123154</v>
      </c>
      <c r="AO46" s="9">
        <v>0</v>
      </c>
      <c r="AP46" s="3"/>
    </row>
    <row r="47" spans="1:42" ht="51" outlineLevel="2">
      <c r="A47" s="21" t="s">
        <v>126</v>
      </c>
      <c r="B47" s="22" t="s">
        <v>18</v>
      </c>
      <c r="C47" s="22" t="s">
        <v>19</v>
      </c>
      <c r="D47" s="22" t="s">
        <v>127</v>
      </c>
      <c r="E47" s="22" t="s">
        <v>18</v>
      </c>
      <c r="F47" s="22" t="s">
        <v>18</v>
      </c>
      <c r="G47" s="22"/>
      <c r="H47" s="22"/>
      <c r="I47" s="22"/>
      <c r="J47" s="22"/>
      <c r="K47" s="22"/>
      <c r="L47" s="22"/>
      <c r="M47" s="23">
        <v>0</v>
      </c>
      <c r="N47" s="24">
        <v>1266800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1266800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1266800</v>
      </c>
      <c r="AE47" s="24">
        <v>1266800</v>
      </c>
      <c r="AF47" s="24">
        <v>1241892.1499999999</v>
      </c>
      <c r="AG47" s="9">
        <v>0</v>
      </c>
      <c r="AH47" s="9">
        <v>0</v>
      </c>
      <c r="AI47" s="9">
        <v>1241892.1499999999</v>
      </c>
      <c r="AJ47" s="9">
        <v>24907.85</v>
      </c>
      <c r="AK47" s="9">
        <v>0</v>
      </c>
      <c r="AL47" s="10">
        <v>1</v>
      </c>
      <c r="AM47" s="9">
        <v>24907.85</v>
      </c>
      <c r="AN47" s="10">
        <v>0.98033797758130725</v>
      </c>
      <c r="AO47" s="9">
        <v>0</v>
      </c>
      <c r="AP47" s="3"/>
    </row>
    <row r="48" spans="1:42" ht="89.25" outlineLevel="2">
      <c r="A48" s="21" t="s">
        <v>128</v>
      </c>
      <c r="B48" s="22" t="s">
        <v>18</v>
      </c>
      <c r="C48" s="22" t="s">
        <v>19</v>
      </c>
      <c r="D48" s="22" t="s">
        <v>129</v>
      </c>
      <c r="E48" s="22" t="s">
        <v>18</v>
      </c>
      <c r="F48" s="22" t="s">
        <v>18</v>
      </c>
      <c r="G48" s="22"/>
      <c r="H48" s="22"/>
      <c r="I48" s="22"/>
      <c r="J48" s="22"/>
      <c r="K48" s="22"/>
      <c r="L48" s="22"/>
      <c r="M48" s="23">
        <v>0</v>
      </c>
      <c r="N48" s="24">
        <v>5725000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5725000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4495140</v>
      </c>
      <c r="AE48" s="24">
        <v>4495140</v>
      </c>
      <c r="AF48" s="24">
        <v>4495140</v>
      </c>
      <c r="AG48" s="9">
        <v>0</v>
      </c>
      <c r="AH48" s="9">
        <v>0</v>
      </c>
      <c r="AI48" s="9">
        <v>4495140</v>
      </c>
      <c r="AJ48" s="9">
        <v>0</v>
      </c>
      <c r="AK48" s="9">
        <v>1229860</v>
      </c>
      <c r="AL48" s="10">
        <v>0.78517729257641922</v>
      </c>
      <c r="AM48" s="9">
        <v>1229860</v>
      </c>
      <c r="AN48" s="10">
        <v>0.78517729257641922</v>
      </c>
      <c r="AO48" s="9">
        <v>0</v>
      </c>
      <c r="AP48" s="3"/>
    </row>
    <row r="49" spans="1:42" ht="51" outlineLevel="2">
      <c r="A49" s="21" t="s">
        <v>130</v>
      </c>
      <c r="B49" s="22" t="s">
        <v>18</v>
      </c>
      <c r="C49" s="22" t="s">
        <v>19</v>
      </c>
      <c r="D49" s="22" t="s">
        <v>131</v>
      </c>
      <c r="E49" s="22" t="s">
        <v>18</v>
      </c>
      <c r="F49" s="22" t="s">
        <v>18</v>
      </c>
      <c r="G49" s="22"/>
      <c r="H49" s="22"/>
      <c r="I49" s="22"/>
      <c r="J49" s="22"/>
      <c r="K49" s="22"/>
      <c r="L49" s="22"/>
      <c r="M49" s="23">
        <v>0</v>
      </c>
      <c r="N49" s="24">
        <v>7999700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7999700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7797300</v>
      </c>
      <c r="AE49" s="24">
        <v>7797300</v>
      </c>
      <c r="AF49" s="24">
        <v>7797300</v>
      </c>
      <c r="AG49" s="9">
        <v>0</v>
      </c>
      <c r="AH49" s="9">
        <v>0</v>
      </c>
      <c r="AI49" s="9">
        <v>7797300</v>
      </c>
      <c r="AJ49" s="9">
        <v>0</v>
      </c>
      <c r="AK49" s="9">
        <v>202400</v>
      </c>
      <c r="AL49" s="10">
        <v>0.97469905121442058</v>
      </c>
      <c r="AM49" s="9">
        <v>202400</v>
      </c>
      <c r="AN49" s="10">
        <v>0.97469905121442058</v>
      </c>
      <c r="AO49" s="9">
        <v>0</v>
      </c>
      <c r="AP49" s="3"/>
    </row>
    <row r="50" spans="1:42" ht="76.5" outlineLevel="2">
      <c r="A50" s="21" t="s">
        <v>132</v>
      </c>
      <c r="B50" s="22" t="s">
        <v>18</v>
      </c>
      <c r="C50" s="22" t="s">
        <v>19</v>
      </c>
      <c r="D50" s="22" t="s">
        <v>133</v>
      </c>
      <c r="E50" s="22" t="s">
        <v>18</v>
      </c>
      <c r="F50" s="22" t="s">
        <v>18</v>
      </c>
      <c r="G50" s="22"/>
      <c r="H50" s="22"/>
      <c r="I50" s="22"/>
      <c r="J50" s="22"/>
      <c r="K50" s="22"/>
      <c r="L50" s="22"/>
      <c r="M50" s="23">
        <v>0</v>
      </c>
      <c r="N50" s="24">
        <v>325800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325800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325800</v>
      </c>
      <c r="AE50" s="24">
        <v>325800</v>
      </c>
      <c r="AF50" s="24">
        <v>325800</v>
      </c>
      <c r="AG50" s="9">
        <v>0</v>
      </c>
      <c r="AH50" s="9">
        <v>0</v>
      </c>
      <c r="AI50" s="9">
        <v>325800</v>
      </c>
      <c r="AJ50" s="9">
        <v>0</v>
      </c>
      <c r="AK50" s="9">
        <v>0</v>
      </c>
      <c r="AL50" s="10">
        <v>1</v>
      </c>
      <c r="AM50" s="9">
        <v>0</v>
      </c>
      <c r="AN50" s="10">
        <v>1</v>
      </c>
      <c r="AO50" s="9">
        <v>0</v>
      </c>
      <c r="AP50" s="3"/>
    </row>
    <row r="51" spans="1:42" ht="51" outlineLevel="1">
      <c r="A51" s="21" t="s">
        <v>47</v>
      </c>
      <c r="B51" s="22" t="s">
        <v>18</v>
      </c>
      <c r="C51" s="22" t="s">
        <v>19</v>
      </c>
      <c r="D51" s="22" t="s">
        <v>48</v>
      </c>
      <c r="E51" s="22" t="s">
        <v>18</v>
      </c>
      <c r="F51" s="22" t="s">
        <v>18</v>
      </c>
      <c r="G51" s="22"/>
      <c r="H51" s="22"/>
      <c r="I51" s="22"/>
      <c r="J51" s="22"/>
      <c r="K51" s="22"/>
      <c r="L51" s="22"/>
      <c r="M51" s="23">
        <v>0</v>
      </c>
      <c r="N51" s="24">
        <f>N52</f>
        <v>2157711.3199999998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3463766.05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3463766.05</v>
      </c>
      <c r="AE51" s="24">
        <v>3463766.05</v>
      </c>
      <c r="AF51" s="24">
        <f>AF52</f>
        <v>2157711.3199999998</v>
      </c>
      <c r="AG51" s="9">
        <v>0</v>
      </c>
      <c r="AH51" s="9">
        <v>0</v>
      </c>
      <c r="AI51" s="9">
        <v>3463766.05</v>
      </c>
      <c r="AJ51" s="9">
        <v>0</v>
      </c>
      <c r="AK51" s="9">
        <v>0</v>
      </c>
      <c r="AL51" s="10">
        <v>1</v>
      </c>
      <c r="AM51" s="9">
        <v>0</v>
      </c>
      <c r="AN51" s="10">
        <v>1</v>
      </c>
      <c r="AO51" s="9">
        <v>0</v>
      </c>
      <c r="AP51" s="3"/>
    </row>
    <row r="52" spans="1:42" ht="25.5" outlineLevel="2">
      <c r="A52" s="21" t="s">
        <v>49</v>
      </c>
      <c r="B52" s="22" t="s">
        <v>18</v>
      </c>
      <c r="C52" s="22" t="s">
        <v>19</v>
      </c>
      <c r="D52" s="22" t="s">
        <v>50</v>
      </c>
      <c r="E52" s="22" t="s">
        <v>18</v>
      </c>
      <c r="F52" s="22" t="s">
        <v>18</v>
      </c>
      <c r="G52" s="22"/>
      <c r="H52" s="22"/>
      <c r="I52" s="22"/>
      <c r="J52" s="22"/>
      <c r="K52" s="22"/>
      <c r="L52" s="22"/>
      <c r="M52" s="23">
        <v>0</v>
      </c>
      <c r="N52" s="24">
        <v>2157711.3199999998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3463766.05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3463766.05</v>
      </c>
      <c r="AE52" s="24">
        <v>3463766.05</v>
      </c>
      <c r="AF52" s="24">
        <v>2157711.3199999998</v>
      </c>
      <c r="AG52" s="9">
        <v>0</v>
      </c>
      <c r="AH52" s="9">
        <v>0</v>
      </c>
      <c r="AI52" s="9">
        <v>3463766.05</v>
      </c>
      <c r="AJ52" s="9">
        <v>0</v>
      </c>
      <c r="AK52" s="9">
        <v>0</v>
      </c>
      <c r="AL52" s="10">
        <v>1</v>
      </c>
      <c r="AM52" s="9">
        <v>0</v>
      </c>
      <c r="AN52" s="10">
        <v>1</v>
      </c>
      <c r="AO52" s="9">
        <v>0</v>
      </c>
      <c r="AP52" s="3"/>
    </row>
    <row r="53" spans="1:42" ht="38.25" outlineLevel="1">
      <c r="A53" s="21" t="s">
        <v>134</v>
      </c>
      <c r="B53" s="22" t="s">
        <v>18</v>
      </c>
      <c r="C53" s="22" t="s">
        <v>19</v>
      </c>
      <c r="D53" s="22" t="s">
        <v>135</v>
      </c>
      <c r="E53" s="22" t="s">
        <v>18</v>
      </c>
      <c r="F53" s="22" t="s">
        <v>18</v>
      </c>
      <c r="G53" s="22"/>
      <c r="H53" s="22"/>
      <c r="I53" s="22"/>
      <c r="J53" s="22"/>
      <c r="K53" s="22"/>
      <c r="L53" s="22"/>
      <c r="M53" s="23">
        <v>0</v>
      </c>
      <c r="N53" s="24">
        <v>7989900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7989900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7989899</v>
      </c>
      <c r="AE53" s="24">
        <v>7989899</v>
      </c>
      <c r="AF53" s="24">
        <v>7932288.1399999997</v>
      </c>
      <c r="AG53" s="9">
        <v>0</v>
      </c>
      <c r="AH53" s="9">
        <v>0</v>
      </c>
      <c r="AI53" s="9">
        <v>7932288.1399999997</v>
      </c>
      <c r="AJ53" s="9">
        <v>57610.86</v>
      </c>
      <c r="AK53" s="9">
        <v>1</v>
      </c>
      <c r="AL53" s="10">
        <v>0.99999987484198805</v>
      </c>
      <c r="AM53" s="9">
        <v>57611.86</v>
      </c>
      <c r="AN53" s="10">
        <v>0.99278941413534583</v>
      </c>
      <c r="AO53" s="9">
        <v>0</v>
      </c>
      <c r="AP53" s="3"/>
    </row>
    <row r="54" spans="1:42" ht="127.5" outlineLevel="2">
      <c r="A54" s="21" t="s">
        <v>136</v>
      </c>
      <c r="B54" s="22" t="s">
        <v>18</v>
      </c>
      <c r="C54" s="22" t="s">
        <v>19</v>
      </c>
      <c r="D54" s="22" t="s">
        <v>137</v>
      </c>
      <c r="E54" s="22" t="s">
        <v>18</v>
      </c>
      <c r="F54" s="22" t="s">
        <v>18</v>
      </c>
      <c r="G54" s="22"/>
      <c r="H54" s="22"/>
      <c r="I54" s="22"/>
      <c r="J54" s="22"/>
      <c r="K54" s="22"/>
      <c r="L54" s="22"/>
      <c r="M54" s="23">
        <v>0</v>
      </c>
      <c r="N54" s="24">
        <v>7989900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7989900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7989899</v>
      </c>
      <c r="AE54" s="24">
        <v>7989899</v>
      </c>
      <c r="AF54" s="24">
        <v>7932288.1399999997</v>
      </c>
      <c r="AG54" s="9">
        <v>0</v>
      </c>
      <c r="AH54" s="9">
        <v>0</v>
      </c>
      <c r="AI54" s="9">
        <v>7932288.1399999997</v>
      </c>
      <c r="AJ54" s="9">
        <v>57610.86</v>
      </c>
      <c r="AK54" s="9">
        <v>1</v>
      </c>
      <c r="AL54" s="10">
        <v>0.99999987484198805</v>
      </c>
      <c r="AM54" s="9">
        <v>57611.86</v>
      </c>
      <c r="AN54" s="10">
        <v>0.99278941413534583</v>
      </c>
      <c r="AO54" s="9">
        <v>0</v>
      </c>
      <c r="AP54" s="3"/>
    </row>
    <row r="55" spans="1:42" ht="38.25">
      <c r="A55" s="7" t="s">
        <v>51</v>
      </c>
      <c r="B55" s="8" t="s">
        <v>18</v>
      </c>
      <c r="C55" s="8" t="s">
        <v>19</v>
      </c>
      <c r="D55" s="8" t="s">
        <v>52</v>
      </c>
      <c r="E55" s="8" t="s">
        <v>18</v>
      </c>
      <c r="F55" s="8" t="s">
        <v>18</v>
      </c>
      <c r="G55" s="8"/>
      <c r="H55" s="8"/>
      <c r="I55" s="8"/>
      <c r="J55" s="8"/>
      <c r="K55" s="8"/>
      <c r="L55" s="8"/>
      <c r="M55" s="9">
        <v>0</v>
      </c>
      <c r="N55" s="19">
        <f>N56+N63+N67+N71</f>
        <v>911160448.11000001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933185719.11000001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278140577.07999998</v>
      </c>
      <c r="AE55" s="19">
        <v>278140577.07999998</v>
      </c>
      <c r="AF55" s="19">
        <f>AF56+AF63+AF67+AF71</f>
        <v>244420997.69999999</v>
      </c>
      <c r="AG55" s="9">
        <v>0</v>
      </c>
      <c r="AH55" s="9">
        <v>0</v>
      </c>
      <c r="AI55" s="9">
        <v>266181011.69999999</v>
      </c>
      <c r="AJ55" s="9">
        <v>11959565.380000001</v>
      </c>
      <c r="AK55" s="9">
        <v>655045142.02999997</v>
      </c>
      <c r="AL55" s="10">
        <v>0.29805490095290876</v>
      </c>
      <c r="AM55" s="9">
        <v>667004707.40999997</v>
      </c>
      <c r="AN55" s="10">
        <v>0.2852390539729463</v>
      </c>
      <c r="AO55" s="9">
        <v>0</v>
      </c>
      <c r="AP55" s="3"/>
    </row>
    <row r="56" spans="1:42" ht="25.5" outlineLevel="1">
      <c r="A56" s="21" t="s">
        <v>138</v>
      </c>
      <c r="B56" s="22" t="s">
        <v>18</v>
      </c>
      <c r="C56" s="22" t="s">
        <v>19</v>
      </c>
      <c r="D56" s="22" t="s">
        <v>139</v>
      </c>
      <c r="E56" s="22" t="s">
        <v>18</v>
      </c>
      <c r="F56" s="22" t="s">
        <v>18</v>
      </c>
      <c r="G56" s="22"/>
      <c r="H56" s="22"/>
      <c r="I56" s="22"/>
      <c r="J56" s="22"/>
      <c r="K56" s="22"/>
      <c r="L56" s="22"/>
      <c r="M56" s="23">
        <v>0</v>
      </c>
      <c r="N56" s="24">
        <v>392058800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392058800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27689762.77</v>
      </c>
      <c r="AE56" s="24">
        <v>27689762.77</v>
      </c>
      <c r="AF56" s="24">
        <v>20593329.379999999</v>
      </c>
      <c r="AG56" s="9">
        <v>0</v>
      </c>
      <c r="AH56" s="9">
        <v>0</v>
      </c>
      <c r="AI56" s="9">
        <v>20593329.379999999</v>
      </c>
      <c r="AJ56" s="9">
        <v>7096433.3899999997</v>
      </c>
      <c r="AK56" s="9">
        <v>364369037.23000002</v>
      </c>
      <c r="AL56" s="10">
        <v>7.062655594007837E-2</v>
      </c>
      <c r="AM56" s="9">
        <v>371465470.62</v>
      </c>
      <c r="AN56" s="10">
        <v>5.2526124601717905E-2</v>
      </c>
      <c r="AO56" s="9">
        <v>0</v>
      </c>
      <c r="AP56" s="3"/>
    </row>
    <row r="57" spans="1:42" ht="38.25" outlineLevel="2">
      <c r="A57" s="21" t="s">
        <v>140</v>
      </c>
      <c r="B57" s="22" t="s">
        <v>18</v>
      </c>
      <c r="C57" s="22" t="s">
        <v>19</v>
      </c>
      <c r="D57" s="22" t="s">
        <v>141</v>
      </c>
      <c r="E57" s="22" t="s">
        <v>18</v>
      </c>
      <c r="F57" s="22" t="s">
        <v>18</v>
      </c>
      <c r="G57" s="22"/>
      <c r="H57" s="22"/>
      <c r="I57" s="22"/>
      <c r="J57" s="22"/>
      <c r="K57" s="22"/>
      <c r="L57" s="22"/>
      <c r="M57" s="23">
        <v>0</v>
      </c>
      <c r="N57" s="24">
        <v>124572080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124572080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9">
        <v>0</v>
      </c>
      <c r="AH57" s="9">
        <v>0</v>
      </c>
      <c r="AI57" s="9">
        <v>0</v>
      </c>
      <c r="AJ57" s="9">
        <v>0</v>
      </c>
      <c r="AK57" s="9">
        <v>124572080</v>
      </c>
      <c r="AL57" s="10">
        <v>0</v>
      </c>
      <c r="AM57" s="9">
        <v>124572080</v>
      </c>
      <c r="AN57" s="10">
        <v>0</v>
      </c>
      <c r="AO57" s="9">
        <v>0</v>
      </c>
      <c r="AP57" s="3"/>
    </row>
    <row r="58" spans="1:42" ht="25.5" outlineLevel="2">
      <c r="A58" s="21" t="s">
        <v>142</v>
      </c>
      <c r="B58" s="22" t="s">
        <v>18</v>
      </c>
      <c r="C58" s="22" t="s">
        <v>19</v>
      </c>
      <c r="D58" s="22" t="s">
        <v>143</v>
      </c>
      <c r="E58" s="22" t="s">
        <v>18</v>
      </c>
      <c r="F58" s="22" t="s">
        <v>18</v>
      </c>
      <c r="G58" s="22"/>
      <c r="H58" s="22"/>
      <c r="I58" s="22"/>
      <c r="J58" s="22"/>
      <c r="K58" s="22"/>
      <c r="L58" s="22"/>
      <c r="M58" s="23">
        <v>0</v>
      </c>
      <c r="N58" s="24">
        <v>28371000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28371000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16648067.029999999</v>
      </c>
      <c r="AE58" s="24">
        <v>16648067.029999999</v>
      </c>
      <c r="AF58" s="24">
        <v>16648067.029999999</v>
      </c>
      <c r="AG58" s="9">
        <v>0</v>
      </c>
      <c r="AH58" s="9">
        <v>0</v>
      </c>
      <c r="AI58" s="9">
        <v>16648067.029999999</v>
      </c>
      <c r="AJ58" s="9">
        <v>0</v>
      </c>
      <c r="AK58" s="9">
        <v>11722932.970000001</v>
      </c>
      <c r="AL58" s="10">
        <v>0.58679873920552672</v>
      </c>
      <c r="AM58" s="9">
        <v>11722932.970000001</v>
      </c>
      <c r="AN58" s="10">
        <v>0.58679873920552672</v>
      </c>
      <c r="AO58" s="9">
        <v>0</v>
      </c>
      <c r="AP58" s="3"/>
    </row>
    <row r="59" spans="1:42" ht="25.5" outlineLevel="2">
      <c r="A59" s="21" t="s">
        <v>144</v>
      </c>
      <c r="B59" s="22" t="s">
        <v>18</v>
      </c>
      <c r="C59" s="22" t="s">
        <v>19</v>
      </c>
      <c r="D59" s="22" t="s">
        <v>145</v>
      </c>
      <c r="E59" s="22" t="s">
        <v>18</v>
      </c>
      <c r="F59" s="22" t="s">
        <v>18</v>
      </c>
      <c r="G59" s="22"/>
      <c r="H59" s="22"/>
      <c r="I59" s="22"/>
      <c r="J59" s="22"/>
      <c r="K59" s="22"/>
      <c r="L59" s="22"/>
      <c r="M59" s="23">
        <v>0</v>
      </c>
      <c r="N59" s="24">
        <v>20525000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20525000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6353695.7400000002</v>
      </c>
      <c r="AE59" s="24">
        <v>6353695.7400000002</v>
      </c>
      <c r="AF59" s="24">
        <v>3702062.35</v>
      </c>
      <c r="AG59" s="9">
        <v>0</v>
      </c>
      <c r="AH59" s="9">
        <v>0</v>
      </c>
      <c r="AI59" s="9">
        <v>3702062.35</v>
      </c>
      <c r="AJ59" s="9">
        <v>2651633.39</v>
      </c>
      <c r="AK59" s="9">
        <v>14171304.26</v>
      </c>
      <c r="AL59" s="10">
        <v>0.30955886674786848</v>
      </c>
      <c r="AM59" s="9">
        <v>16822937.649999999</v>
      </c>
      <c r="AN59" s="10">
        <v>0.18036844579780756</v>
      </c>
      <c r="AO59" s="9">
        <v>0</v>
      </c>
      <c r="AP59" s="3"/>
    </row>
    <row r="60" spans="1:42" ht="38.25" outlineLevel="2">
      <c r="A60" s="21" t="s">
        <v>146</v>
      </c>
      <c r="B60" s="22" t="s">
        <v>18</v>
      </c>
      <c r="C60" s="22" t="s">
        <v>19</v>
      </c>
      <c r="D60" s="22" t="s">
        <v>147</v>
      </c>
      <c r="E60" s="22" t="s">
        <v>18</v>
      </c>
      <c r="F60" s="22" t="s">
        <v>18</v>
      </c>
      <c r="G60" s="22"/>
      <c r="H60" s="22"/>
      <c r="I60" s="22"/>
      <c r="J60" s="22"/>
      <c r="K60" s="22"/>
      <c r="L60" s="22"/>
      <c r="M60" s="23">
        <v>0</v>
      </c>
      <c r="N60" s="24">
        <v>136979600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136979600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9">
        <v>0</v>
      </c>
      <c r="AH60" s="9">
        <v>0</v>
      </c>
      <c r="AI60" s="9">
        <v>0</v>
      </c>
      <c r="AJ60" s="9">
        <v>0</v>
      </c>
      <c r="AK60" s="9">
        <v>136979600</v>
      </c>
      <c r="AL60" s="10">
        <v>0</v>
      </c>
      <c r="AM60" s="9">
        <v>136979600</v>
      </c>
      <c r="AN60" s="10">
        <v>0</v>
      </c>
      <c r="AO60" s="9">
        <v>0</v>
      </c>
      <c r="AP60" s="3"/>
    </row>
    <row r="61" spans="1:42" ht="38.25" outlineLevel="2">
      <c r="A61" s="21" t="s">
        <v>140</v>
      </c>
      <c r="B61" s="22" t="s">
        <v>18</v>
      </c>
      <c r="C61" s="22" t="s">
        <v>19</v>
      </c>
      <c r="D61" s="22" t="s">
        <v>148</v>
      </c>
      <c r="E61" s="22" t="s">
        <v>18</v>
      </c>
      <c r="F61" s="22" t="s">
        <v>18</v>
      </c>
      <c r="G61" s="22"/>
      <c r="H61" s="22"/>
      <c r="I61" s="22"/>
      <c r="J61" s="22"/>
      <c r="K61" s="22"/>
      <c r="L61" s="22"/>
      <c r="M61" s="23">
        <v>0</v>
      </c>
      <c r="N61" s="24">
        <v>76347920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76347920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9">
        <v>0</v>
      </c>
      <c r="AH61" s="9">
        <v>0</v>
      </c>
      <c r="AI61" s="9">
        <v>0</v>
      </c>
      <c r="AJ61" s="9">
        <v>0</v>
      </c>
      <c r="AK61" s="9">
        <v>76347920</v>
      </c>
      <c r="AL61" s="10">
        <v>0</v>
      </c>
      <c r="AM61" s="9">
        <v>76347920</v>
      </c>
      <c r="AN61" s="10">
        <v>0</v>
      </c>
      <c r="AO61" s="9">
        <v>0</v>
      </c>
      <c r="AP61" s="3"/>
    </row>
    <row r="62" spans="1:42" ht="25.5" outlineLevel="2">
      <c r="A62" s="21" t="s">
        <v>86</v>
      </c>
      <c r="B62" s="22" t="s">
        <v>18</v>
      </c>
      <c r="C62" s="22" t="s">
        <v>19</v>
      </c>
      <c r="D62" s="22" t="s">
        <v>149</v>
      </c>
      <c r="E62" s="22" t="s">
        <v>18</v>
      </c>
      <c r="F62" s="22" t="s">
        <v>18</v>
      </c>
      <c r="G62" s="22"/>
      <c r="H62" s="22"/>
      <c r="I62" s="22"/>
      <c r="J62" s="22"/>
      <c r="K62" s="22"/>
      <c r="L62" s="22"/>
      <c r="M62" s="23">
        <v>0</v>
      </c>
      <c r="N62" s="24">
        <v>5263200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5263200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4688000</v>
      </c>
      <c r="AE62" s="24">
        <v>4688000</v>
      </c>
      <c r="AF62" s="24">
        <v>243200</v>
      </c>
      <c r="AG62" s="9">
        <v>0</v>
      </c>
      <c r="AH62" s="9">
        <v>0</v>
      </c>
      <c r="AI62" s="9">
        <v>243200</v>
      </c>
      <c r="AJ62" s="9">
        <v>4444800</v>
      </c>
      <c r="AK62" s="9">
        <v>575200</v>
      </c>
      <c r="AL62" s="10">
        <v>0.89071287429700563</v>
      </c>
      <c r="AM62" s="9">
        <v>5020000</v>
      </c>
      <c r="AN62" s="10">
        <v>4.6207630338957285E-2</v>
      </c>
      <c r="AO62" s="9">
        <v>0</v>
      </c>
      <c r="AP62" s="3"/>
    </row>
    <row r="63" spans="1:42" outlineLevel="1">
      <c r="A63" s="21" t="s">
        <v>150</v>
      </c>
      <c r="B63" s="22" t="s">
        <v>18</v>
      </c>
      <c r="C63" s="22" t="s">
        <v>19</v>
      </c>
      <c r="D63" s="22" t="s">
        <v>151</v>
      </c>
      <c r="E63" s="22" t="s">
        <v>18</v>
      </c>
      <c r="F63" s="22" t="s">
        <v>18</v>
      </c>
      <c r="G63" s="22"/>
      <c r="H63" s="22"/>
      <c r="I63" s="22"/>
      <c r="J63" s="22"/>
      <c r="K63" s="22"/>
      <c r="L63" s="22"/>
      <c r="M63" s="23">
        <v>0</v>
      </c>
      <c r="N63" s="24">
        <v>123644360.8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123644360.8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44845667.219999999</v>
      </c>
      <c r="AE63" s="24">
        <v>44845667.219999999</v>
      </c>
      <c r="AF63" s="24">
        <v>40007836.990000002</v>
      </c>
      <c r="AG63" s="9">
        <v>0</v>
      </c>
      <c r="AH63" s="9">
        <v>0</v>
      </c>
      <c r="AI63" s="9">
        <v>40007836.990000002</v>
      </c>
      <c r="AJ63" s="9">
        <v>4837830.2300000004</v>
      </c>
      <c r="AK63" s="9">
        <v>78798693.579999998</v>
      </c>
      <c r="AL63" s="10">
        <v>0.36269884796881086</v>
      </c>
      <c r="AM63" s="9">
        <v>83636523.810000002</v>
      </c>
      <c r="AN63" s="10">
        <v>0.32357186960361561</v>
      </c>
      <c r="AO63" s="9">
        <v>0</v>
      </c>
      <c r="AP63" s="3"/>
    </row>
    <row r="64" spans="1:42" ht="38.25" outlineLevel="2">
      <c r="A64" s="21" t="s">
        <v>152</v>
      </c>
      <c r="B64" s="22" t="s">
        <v>18</v>
      </c>
      <c r="C64" s="22" t="s">
        <v>19</v>
      </c>
      <c r="D64" s="22" t="s">
        <v>153</v>
      </c>
      <c r="E64" s="22" t="s">
        <v>18</v>
      </c>
      <c r="F64" s="22" t="s">
        <v>18</v>
      </c>
      <c r="G64" s="22"/>
      <c r="H64" s="22"/>
      <c r="I64" s="22"/>
      <c r="J64" s="22"/>
      <c r="K64" s="22"/>
      <c r="L64" s="22"/>
      <c r="M64" s="23">
        <v>0</v>
      </c>
      <c r="N64" s="24">
        <v>872200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872200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743404</v>
      </c>
      <c r="AE64" s="24">
        <v>743404</v>
      </c>
      <c r="AF64" s="24">
        <v>737354.16</v>
      </c>
      <c r="AG64" s="9">
        <v>0</v>
      </c>
      <c r="AH64" s="9">
        <v>0</v>
      </c>
      <c r="AI64" s="9">
        <v>737354.16</v>
      </c>
      <c r="AJ64" s="9">
        <v>6049.84</v>
      </c>
      <c r="AK64" s="9">
        <v>128796</v>
      </c>
      <c r="AL64" s="10">
        <v>0.85233203393717039</v>
      </c>
      <c r="AM64" s="9">
        <v>134845.84</v>
      </c>
      <c r="AN64" s="10">
        <v>0.84539573492318276</v>
      </c>
      <c r="AO64" s="9">
        <v>0</v>
      </c>
      <c r="AP64" s="3"/>
    </row>
    <row r="65" spans="1:42" ht="76.5" outlineLevel="2">
      <c r="A65" s="21" t="s">
        <v>154</v>
      </c>
      <c r="B65" s="22" t="s">
        <v>18</v>
      </c>
      <c r="C65" s="22" t="s">
        <v>19</v>
      </c>
      <c r="D65" s="22" t="s">
        <v>155</v>
      </c>
      <c r="E65" s="22" t="s">
        <v>18</v>
      </c>
      <c r="F65" s="22" t="s">
        <v>18</v>
      </c>
      <c r="G65" s="22"/>
      <c r="H65" s="22"/>
      <c r="I65" s="22"/>
      <c r="J65" s="22"/>
      <c r="K65" s="22"/>
      <c r="L65" s="22"/>
      <c r="M65" s="23">
        <v>0</v>
      </c>
      <c r="N65" s="24">
        <v>119088995.98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119088995.98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42779195.390000001</v>
      </c>
      <c r="AE65" s="24">
        <v>42779195.390000001</v>
      </c>
      <c r="AF65" s="24">
        <v>38092368.32</v>
      </c>
      <c r="AG65" s="9">
        <v>0</v>
      </c>
      <c r="AH65" s="9">
        <v>0</v>
      </c>
      <c r="AI65" s="9">
        <v>38092368.32</v>
      </c>
      <c r="AJ65" s="9">
        <v>4686827.07</v>
      </c>
      <c r="AK65" s="9">
        <v>76309800.590000004</v>
      </c>
      <c r="AL65" s="10">
        <v>0.35922038839914655</v>
      </c>
      <c r="AM65" s="9">
        <v>80996627.659999996</v>
      </c>
      <c r="AN65" s="10">
        <v>0.31986471971261976</v>
      </c>
      <c r="AO65" s="9">
        <v>0</v>
      </c>
      <c r="AP65" s="3"/>
    </row>
    <row r="66" spans="1:42" ht="63.75" outlineLevel="2">
      <c r="A66" s="21" t="s">
        <v>156</v>
      </c>
      <c r="B66" s="22" t="s">
        <v>18</v>
      </c>
      <c r="C66" s="22" t="s">
        <v>19</v>
      </c>
      <c r="D66" s="22" t="s">
        <v>157</v>
      </c>
      <c r="E66" s="22" t="s">
        <v>18</v>
      </c>
      <c r="F66" s="22" t="s">
        <v>18</v>
      </c>
      <c r="G66" s="22"/>
      <c r="H66" s="22"/>
      <c r="I66" s="22"/>
      <c r="J66" s="22"/>
      <c r="K66" s="22"/>
      <c r="L66" s="22"/>
      <c r="M66" s="23">
        <v>0</v>
      </c>
      <c r="N66" s="24">
        <v>3683164.82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3683164.82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1323067.83</v>
      </c>
      <c r="AE66" s="24">
        <v>1323067.83</v>
      </c>
      <c r="AF66" s="24">
        <v>1178114.51</v>
      </c>
      <c r="AG66" s="9">
        <v>0</v>
      </c>
      <c r="AH66" s="9">
        <v>0</v>
      </c>
      <c r="AI66" s="9">
        <v>1178114.51</v>
      </c>
      <c r="AJ66" s="9">
        <v>144953.32</v>
      </c>
      <c r="AK66" s="9">
        <v>2360096.9900000002</v>
      </c>
      <c r="AL66" s="10">
        <v>0.35922037015981273</v>
      </c>
      <c r="AM66" s="9">
        <v>2505050.31</v>
      </c>
      <c r="AN66" s="10">
        <v>0.31986472709630193</v>
      </c>
      <c r="AO66" s="9">
        <v>0</v>
      </c>
      <c r="AP66" s="3"/>
    </row>
    <row r="67" spans="1:42" ht="25.5" outlineLevel="1">
      <c r="A67" s="21" t="s">
        <v>53</v>
      </c>
      <c r="B67" s="22" t="s">
        <v>18</v>
      </c>
      <c r="C67" s="22" t="s">
        <v>19</v>
      </c>
      <c r="D67" s="22" t="s">
        <v>54</v>
      </c>
      <c r="E67" s="22" t="s">
        <v>18</v>
      </c>
      <c r="F67" s="22" t="s">
        <v>18</v>
      </c>
      <c r="G67" s="22"/>
      <c r="H67" s="22"/>
      <c r="I67" s="22"/>
      <c r="J67" s="22"/>
      <c r="K67" s="22"/>
      <c r="L67" s="22"/>
      <c r="M67" s="23">
        <v>0</v>
      </c>
      <c r="N67" s="24">
        <f>N68+N69+N70</f>
        <v>10542370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32567641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32058416.5</v>
      </c>
      <c r="AE67" s="24">
        <v>32058416.5</v>
      </c>
      <c r="AF67" s="24">
        <f>AF68+AF69+AF70</f>
        <v>10273100.74</v>
      </c>
      <c r="AG67" s="9">
        <v>0</v>
      </c>
      <c r="AH67" s="9">
        <v>0</v>
      </c>
      <c r="AI67" s="9">
        <v>32033114.739999998</v>
      </c>
      <c r="AJ67" s="9">
        <v>25301.759999999998</v>
      </c>
      <c r="AK67" s="9">
        <v>509224.5</v>
      </c>
      <c r="AL67" s="10">
        <v>0.98436409625124521</v>
      </c>
      <c r="AM67" s="9">
        <v>534526.26</v>
      </c>
      <c r="AN67" s="10">
        <v>0.9835871974884518</v>
      </c>
      <c r="AO67" s="9">
        <v>0</v>
      </c>
      <c r="AP67" s="3"/>
    </row>
    <row r="68" spans="1:42" ht="51" outlineLevel="2">
      <c r="A68" s="21" t="s">
        <v>158</v>
      </c>
      <c r="B68" s="22" t="s">
        <v>18</v>
      </c>
      <c r="C68" s="22" t="s">
        <v>19</v>
      </c>
      <c r="D68" s="22" t="s">
        <v>159</v>
      </c>
      <c r="E68" s="22" t="s">
        <v>18</v>
      </c>
      <c r="F68" s="22" t="s">
        <v>18</v>
      </c>
      <c r="G68" s="22"/>
      <c r="H68" s="22"/>
      <c r="I68" s="22"/>
      <c r="J68" s="22"/>
      <c r="K68" s="22"/>
      <c r="L68" s="22"/>
      <c r="M68" s="23">
        <v>0</v>
      </c>
      <c r="N68" s="24">
        <v>5060436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5060436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5060436</v>
      </c>
      <c r="AE68" s="24">
        <v>5060436</v>
      </c>
      <c r="AF68" s="24">
        <v>5035134.24</v>
      </c>
      <c r="AG68" s="9">
        <v>0</v>
      </c>
      <c r="AH68" s="9">
        <v>0</v>
      </c>
      <c r="AI68" s="9">
        <v>5035134.24</v>
      </c>
      <c r="AJ68" s="9">
        <v>25301.759999999998</v>
      </c>
      <c r="AK68" s="9">
        <v>0</v>
      </c>
      <c r="AL68" s="10">
        <v>1</v>
      </c>
      <c r="AM68" s="9">
        <v>25301.759999999998</v>
      </c>
      <c r="AN68" s="10">
        <v>0.99500008299680109</v>
      </c>
      <c r="AO68" s="9">
        <v>0</v>
      </c>
      <c r="AP68" s="3"/>
    </row>
    <row r="69" spans="1:42" ht="38.25" outlineLevel="2">
      <c r="A69" s="21" t="s">
        <v>160</v>
      </c>
      <c r="B69" s="22" t="s">
        <v>18</v>
      </c>
      <c r="C69" s="22" t="s">
        <v>19</v>
      </c>
      <c r="D69" s="22" t="s">
        <v>161</v>
      </c>
      <c r="E69" s="22" t="s">
        <v>18</v>
      </c>
      <c r="F69" s="22" t="s">
        <v>18</v>
      </c>
      <c r="G69" s="22"/>
      <c r="H69" s="22"/>
      <c r="I69" s="22"/>
      <c r="J69" s="22"/>
      <c r="K69" s="22"/>
      <c r="L69" s="22"/>
      <c r="M69" s="23">
        <v>0</v>
      </c>
      <c r="N69" s="24">
        <v>440600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440600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196632.5</v>
      </c>
      <c r="AE69" s="24">
        <v>196632.5</v>
      </c>
      <c r="AF69" s="24">
        <v>196632.5</v>
      </c>
      <c r="AG69" s="9">
        <v>0</v>
      </c>
      <c r="AH69" s="9">
        <v>0</v>
      </c>
      <c r="AI69" s="9">
        <v>196632.5</v>
      </c>
      <c r="AJ69" s="9">
        <v>0</v>
      </c>
      <c r="AK69" s="9">
        <v>243967.5</v>
      </c>
      <c r="AL69" s="10">
        <v>0.44628347707671356</v>
      </c>
      <c r="AM69" s="9">
        <v>243967.5</v>
      </c>
      <c r="AN69" s="10">
        <v>0.44628347707671356</v>
      </c>
      <c r="AO69" s="9">
        <v>0</v>
      </c>
      <c r="AP69" s="3"/>
    </row>
    <row r="70" spans="1:42" ht="51" outlineLevel="2">
      <c r="A70" s="21" t="s">
        <v>55</v>
      </c>
      <c r="B70" s="22" t="s">
        <v>18</v>
      </c>
      <c r="C70" s="22" t="s">
        <v>19</v>
      </c>
      <c r="D70" s="22" t="s">
        <v>56</v>
      </c>
      <c r="E70" s="22" t="s">
        <v>18</v>
      </c>
      <c r="F70" s="22" t="s">
        <v>18</v>
      </c>
      <c r="G70" s="22"/>
      <c r="H70" s="22"/>
      <c r="I70" s="22"/>
      <c r="J70" s="22"/>
      <c r="K70" s="22"/>
      <c r="L70" s="22"/>
      <c r="M70" s="23">
        <v>0</v>
      </c>
      <c r="N70" s="24">
        <v>5041334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27066605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26801348</v>
      </c>
      <c r="AE70" s="24">
        <v>26801348</v>
      </c>
      <c r="AF70" s="24">
        <v>5041334</v>
      </c>
      <c r="AG70" s="9">
        <v>0</v>
      </c>
      <c r="AH70" s="9">
        <v>0</v>
      </c>
      <c r="AI70" s="9">
        <v>26801348</v>
      </c>
      <c r="AJ70" s="9">
        <v>0</v>
      </c>
      <c r="AK70" s="9">
        <v>265257</v>
      </c>
      <c r="AL70" s="10">
        <v>0.99019984220407398</v>
      </c>
      <c r="AM70" s="9">
        <v>265257</v>
      </c>
      <c r="AN70" s="10">
        <v>0.99019984220407398</v>
      </c>
      <c r="AO70" s="9">
        <v>0</v>
      </c>
      <c r="AP70" s="3"/>
    </row>
    <row r="71" spans="1:42" ht="25.5" outlineLevel="1">
      <c r="A71" s="21" t="s">
        <v>162</v>
      </c>
      <c r="B71" s="22" t="s">
        <v>18</v>
      </c>
      <c r="C71" s="22" t="s">
        <v>19</v>
      </c>
      <c r="D71" s="22" t="s">
        <v>163</v>
      </c>
      <c r="E71" s="22" t="s">
        <v>18</v>
      </c>
      <c r="F71" s="22" t="s">
        <v>18</v>
      </c>
      <c r="G71" s="22"/>
      <c r="H71" s="22"/>
      <c r="I71" s="22"/>
      <c r="J71" s="22"/>
      <c r="K71" s="22"/>
      <c r="L71" s="22"/>
      <c r="M71" s="23">
        <v>0</v>
      </c>
      <c r="N71" s="24">
        <v>384914917.31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384914917.31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173546730.59</v>
      </c>
      <c r="AE71" s="24">
        <v>173546730.59</v>
      </c>
      <c r="AF71" s="24">
        <v>173546730.59</v>
      </c>
      <c r="AG71" s="9">
        <v>0</v>
      </c>
      <c r="AH71" s="9">
        <v>0</v>
      </c>
      <c r="AI71" s="9">
        <v>173546730.59</v>
      </c>
      <c r="AJ71" s="9">
        <v>0</v>
      </c>
      <c r="AK71" s="9">
        <v>211368186.72</v>
      </c>
      <c r="AL71" s="10">
        <v>0.45087036845140033</v>
      </c>
      <c r="AM71" s="9">
        <v>211368186.72</v>
      </c>
      <c r="AN71" s="10">
        <v>0.45087036845140033</v>
      </c>
      <c r="AO71" s="9">
        <v>0</v>
      </c>
      <c r="AP71" s="3"/>
    </row>
    <row r="72" spans="1:42" ht="38.25" outlineLevel="2">
      <c r="A72" s="21" t="s">
        <v>140</v>
      </c>
      <c r="B72" s="22" t="s">
        <v>18</v>
      </c>
      <c r="C72" s="22" t="s">
        <v>19</v>
      </c>
      <c r="D72" s="22" t="s">
        <v>164</v>
      </c>
      <c r="E72" s="22" t="s">
        <v>18</v>
      </c>
      <c r="F72" s="22" t="s">
        <v>18</v>
      </c>
      <c r="G72" s="22"/>
      <c r="H72" s="22"/>
      <c r="I72" s="22"/>
      <c r="J72" s="22"/>
      <c r="K72" s="22"/>
      <c r="L72" s="22"/>
      <c r="M72" s="23">
        <v>0</v>
      </c>
      <c r="N72" s="24">
        <v>204250000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204250000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9">
        <v>0</v>
      </c>
      <c r="AH72" s="9">
        <v>0</v>
      </c>
      <c r="AI72" s="9">
        <v>0</v>
      </c>
      <c r="AJ72" s="9">
        <v>0</v>
      </c>
      <c r="AK72" s="9">
        <v>204250000</v>
      </c>
      <c r="AL72" s="10">
        <v>0</v>
      </c>
      <c r="AM72" s="9">
        <v>204250000</v>
      </c>
      <c r="AN72" s="10">
        <v>0</v>
      </c>
      <c r="AO72" s="9">
        <v>0</v>
      </c>
      <c r="AP72" s="3"/>
    </row>
    <row r="73" spans="1:42" ht="63.75" outlineLevel="2">
      <c r="A73" s="21" t="s">
        <v>165</v>
      </c>
      <c r="B73" s="22" t="s">
        <v>18</v>
      </c>
      <c r="C73" s="22" t="s">
        <v>19</v>
      </c>
      <c r="D73" s="22" t="s">
        <v>166</v>
      </c>
      <c r="E73" s="22" t="s">
        <v>18</v>
      </c>
      <c r="F73" s="22" t="s">
        <v>18</v>
      </c>
      <c r="G73" s="22"/>
      <c r="H73" s="22"/>
      <c r="I73" s="22"/>
      <c r="J73" s="22"/>
      <c r="K73" s="22"/>
      <c r="L73" s="22"/>
      <c r="M73" s="23">
        <v>0</v>
      </c>
      <c r="N73" s="24">
        <v>17598500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17598500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10480313.279999999</v>
      </c>
      <c r="AE73" s="24">
        <v>10480313.279999999</v>
      </c>
      <c r="AF73" s="24">
        <v>10480313.279999999</v>
      </c>
      <c r="AG73" s="9">
        <v>0</v>
      </c>
      <c r="AH73" s="9">
        <v>0</v>
      </c>
      <c r="AI73" s="9">
        <v>10480313.279999999</v>
      </c>
      <c r="AJ73" s="9">
        <v>0</v>
      </c>
      <c r="AK73" s="9">
        <v>7118186.7199999997</v>
      </c>
      <c r="AL73" s="10">
        <v>0.59552310026422706</v>
      </c>
      <c r="AM73" s="9">
        <v>7118186.7199999997</v>
      </c>
      <c r="AN73" s="10">
        <v>0.59552310026422706</v>
      </c>
      <c r="AO73" s="9">
        <v>0</v>
      </c>
      <c r="AP73" s="3"/>
    </row>
    <row r="74" spans="1:42" ht="38.25" outlineLevel="2">
      <c r="A74" s="21" t="s">
        <v>146</v>
      </c>
      <c r="B74" s="22" t="s">
        <v>18</v>
      </c>
      <c r="C74" s="22" t="s">
        <v>19</v>
      </c>
      <c r="D74" s="22" t="s">
        <v>167</v>
      </c>
      <c r="E74" s="22" t="s">
        <v>18</v>
      </c>
      <c r="F74" s="22" t="s">
        <v>18</v>
      </c>
      <c r="G74" s="22"/>
      <c r="H74" s="22"/>
      <c r="I74" s="22"/>
      <c r="J74" s="22"/>
      <c r="K74" s="22"/>
      <c r="L74" s="22"/>
      <c r="M74" s="23">
        <v>0</v>
      </c>
      <c r="N74" s="24">
        <v>13640123.369999999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13640123.369999999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13640123.369999999</v>
      </c>
      <c r="AE74" s="24">
        <v>13640123.369999999</v>
      </c>
      <c r="AF74" s="24">
        <v>13640123.369999999</v>
      </c>
      <c r="AG74" s="9">
        <v>0</v>
      </c>
      <c r="AH74" s="9">
        <v>0</v>
      </c>
      <c r="AI74" s="9">
        <v>13640123.369999999</v>
      </c>
      <c r="AJ74" s="9">
        <v>0</v>
      </c>
      <c r="AK74" s="9">
        <v>0</v>
      </c>
      <c r="AL74" s="10">
        <v>1</v>
      </c>
      <c r="AM74" s="9">
        <v>0</v>
      </c>
      <c r="AN74" s="10">
        <v>1</v>
      </c>
      <c r="AO74" s="9">
        <v>0</v>
      </c>
      <c r="AP74" s="3"/>
    </row>
    <row r="75" spans="1:42" ht="63.75" outlineLevel="2">
      <c r="A75" s="21" t="s">
        <v>168</v>
      </c>
      <c r="B75" s="22" t="s">
        <v>18</v>
      </c>
      <c r="C75" s="22" t="s">
        <v>19</v>
      </c>
      <c r="D75" s="22" t="s">
        <v>169</v>
      </c>
      <c r="E75" s="22" t="s">
        <v>18</v>
      </c>
      <c r="F75" s="22" t="s">
        <v>18</v>
      </c>
      <c r="G75" s="22"/>
      <c r="H75" s="22"/>
      <c r="I75" s="22"/>
      <c r="J75" s="22"/>
      <c r="K75" s="22"/>
      <c r="L75" s="22"/>
      <c r="M75" s="23">
        <v>0</v>
      </c>
      <c r="N75" s="24">
        <v>33286293.940000001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33286293.940000001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33286293.940000001</v>
      </c>
      <c r="AE75" s="24">
        <v>33286293.940000001</v>
      </c>
      <c r="AF75" s="24">
        <v>33286293.940000001</v>
      </c>
      <c r="AG75" s="9">
        <v>0</v>
      </c>
      <c r="AH75" s="9">
        <v>0</v>
      </c>
      <c r="AI75" s="9">
        <v>33286293.940000001</v>
      </c>
      <c r="AJ75" s="9">
        <v>0</v>
      </c>
      <c r="AK75" s="9">
        <v>0</v>
      </c>
      <c r="AL75" s="10">
        <v>1</v>
      </c>
      <c r="AM75" s="9">
        <v>0</v>
      </c>
      <c r="AN75" s="10">
        <v>1</v>
      </c>
      <c r="AO75" s="9">
        <v>0</v>
      </c>
      <c r="AP75" s="3"/>
    </row>
    <row r="76" spans="1:42" ht="51" outlineLevel="2">
      <c r="A76" s="21" t="s">
        <v>170</v>
      </c>
      <c r="B76" s="22" t="s">
        <v>18</v>
      </c>
      <c r="C76" s="22" t="s">
        <v>19</v>
      </c>
      <c r="D76" s="22" t="s">
        <v>171</v>
      </c>
      <c r="E76" s="22" t="s">
        <v>18</v>
      </c>
      <c r="F76" s="22" t="s">
        <v>18</v>
      </c>
      <c r="G76" s="22"/>
      <c r="H76" s="22"/>
      <c r="I76" s="22"/>
      <c r="J76" s="22"/>
      <c r="K76" s="22"/>
      <c r="L76" s="22"/>
      <c r="M76" s="23">
        <v>0</v>
      </c>
      <c r="N76" s="24">
        <v>116140000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116140000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116140000</v>
      </c>
      <c r="AE76" s="24">
        <v>116140000</v>
      </c>
      <c r="AF76" s="24">
        <v>116140000</v>
      </c>
      <c r="AG76" s="9">
        <v>0</v>
      </c>
      <c r="AH76" s="9">
        <v>0</v>
      </c>
      <c r="AI76" s="9">
        <v>116140000</v>
      </c>
      <c r="AJ76" s="9">
        <v>0</v>
      </c>
      <c r="AK76" s="9">
        <v>0</v>
      </c>
      <c r="AL76" s="10">
        <v>1</v>
      </c>
      <c r="AM76" s="9">
        <v>0</v>
      </c>
      <c r="AN76" s="10">
        <v>1</v>
      </c>
      <c r="AO76" s="9">
        <v>0</v>
      </c>
      <c r="AP76" s="3"/>
    </row>
    <row r="77" spans="1:42" ht="51">
      <c r="A77" s="7" t="s">
        <v>172</v>
      </c>
      <c r="B77" s="8" t="s">
        <v>18</v>
      </c>
      <c r="C77" s="8" t="s">
        <v>19</v>
      </c>
      <c r="D77" s="8" t="s">
        <v>173</v>
      </c>
      <c r="E77" s="8" t="s">
        <v>18</v>
      </c>
      <c r="F77" s="8" t="s">
        <v>18</v>
      </c>
      <c r="G77" s="8"/>
      <c r="H77" s="8"/>
      <c r="I77" s="8"/>
      <c r="J77" s="8"/>
      <c r="K77" s="8"/>
      <c r="L77" s="8"/>
      <c r="M77" s="9">
        <v>0</v>
      </c>
      <c r="N77" s="19">
        <v>1271432.79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1271432.79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1271432.79</v>
      </c>
      <c r="AE77" s="19">
        <v>1271432.79</v>
      </c>
      <c r="AF77" s="19">
        <v>1152922.8400000001</v>
      </c>
      <c r="AG77" s="9">
        <v>0</v>
      </c>
      <c r="AH77" s="9">
        <v>0</v>
      </c>
      <c r="AI77" s="9">
        <v>1152922.8400000001</v>
      </c>
      <c r="AJ77" s="9">
        <v>118509.95</v>
      </c>
      <c r="AK77" s="9">
        <v>0</v>
      </c>
      <c r="AL77" s="10">
        <v>1</v>
      </c>
      <c r="AM77" s="9">
        <v>118509.95</v>
      </c>
      <c r="AN77" s="10">
        <v>0.90679023623419375</v>
      </c>
      <c r="AO77" s="9">
        <v>0</v>
      </c>
      <c r="AP77" s="3"/>
    </row>
    <row r="78" spans="1:42" ht="63.75" outlineLevel="2">
      <c r="A78" s="21" t="s">
        <v>174</v>
      </c>
      <c r="B78" s="22" t="s">
        <v>18</v>
      </c>
      <c r="C78" s="22" t="s">
        <v>19</v>
      </c>
      <c r="D78" s="22" t="s">
        <v>175</v>
      </c>
      <c r="E78" s="22" t="s">
        <v>18</v>
      </c>
      <c r="F78" s="22" t="s">
        <v>18</v>
      </c>
      <c r="G78" s="22"/>
      <c r="H78" s="22"/>
      <c r="I78" s="22"/>
      <c r="J78" s="22"/>
      <c r="K78" s="22"/>
      <c r="L78" s="22"/>
      <c r="M78" s="23">
        <v>0</v>
      </c>
      <c r="N78" s="24">
        <v>182232.79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182232.79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182232.79</v>
      </c>
      <c r="AE78" s="24">
        <v>182232.79</v>
      </c>
      <c r="AF78" s="24">
        <v>178463.38</v>
      </c>
      <c r="AG78" s="9">
        <v>0</v>
      </c>
      <c r="AH78" s="9">
        <v>0</v>
      </c>
      <c r="AI78" s="9">
        <v>178463.38</v>
      </c>
      <c r="AJ78" s="9">
        <v>3769.41</v>
      </c>
      <c r="AK78" s="9">
        <v>0</v>
      </c>
      <c r="AL78" s="10">
        <v>1</v>
      </c>
      <c r="AM78" s="9">
        <v>3769.41</v>
      </c>
      <c r="AN78" s="10">
        <v>0.97931541299455493</v>
      </c>
      <c r="AO78" s="9">
        <v>0</v>
      </c>
      <c r="AP78" s="3"/>
    </row>
    <row r="79" spans="1:42" ht="63.75" outlineLevel="2">
      <c r="A79" s="21" t="s">
        <v>174</v>
      </c>
      <c r="B79" s="22" t="s">
        <v>18</v>
      </c>
      <c r="C79" s="22" t="s">
        <v>19</v>
      </c>
      <c r="D79" s="22" t="s">
        <v>176</v>
      </c>
      <c r="E79" s="22" t="s">
        <v>18</v>
      </c>
      <c r="F79" s="22" t="s">
        <v>18</v>
      </c>
      <c r="G79" s="22"/>
      <c r="H79" s="22"/>
      <c r="I79" s="22"/>
      <c r="J79" s="22"/>
      <c r="K79" s="22"/>
      <c r="L79" s="22"/>
      <c r="M79" s="23">
        <v>0</v>
      </c>
      <c r="N79" s="24">
        <v>1089200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1089200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1089200</v>
      </c>
      <c r="AE79" s="24">
        <v>1089200</v>
      </c>
      <c r="AF79" s="24">
        <v>974459.46</v>
      </c>
      <c r="AG79" s="9">
        <v>0</v>
      </c>
      <c r="AH79" s="9">
        <v>0</v>
      </c>
      <c r="AI79" s="9">
        <v>974459.46</v>
      </c>
      <c r="AJ79" s="9">
        <v>114740.54</v>
      </c>
      <c r="AK79" s="9">
        <v>0</v>
      </c>
      <c r="AL79" s="10">
        <v>1</v>
      </c>
      <c r="AM79" s="9">
        <v>114740.54</v>
      </c>
      <c r="AN79" s="10">
        <v>0.89465613294160851</v>
      </c>
      <c r="AO79" s="9">
        <v>0</v>
      </c>
      <c r="AP79" s="3"/>
    </row>
    <row r="80" spans="1:42" ht="38.25">
      <c r="A80" s="7" t="s">
        <v>57</v>
      </c>
      <c r="B80" s="8" t="s">
        <v>18</v>
      </c>
      <c r="C80" s="8" t="s">
        <v>19</v>
      </c>
      <c r="D80" s="8" t="s">
        <v>58</v>
      </c>
      <c r="E80" s="8" t="s">
        <v>18</v>
      </c>
      <c r="F80" s="8" t="s">
        <v>18</v>
      </c>
      <c r="G80" s="8"/>
      <c r="H80" s="8"/>
      <c r="I80" s="8"/>
      <c r="J80" s="8"/>
      <c r="K80" s="8"/>
      <c r="L80" s="8"/>
      <c r="M80" s="9">
        <v>0</v>
      </c>
      <c r="N80" s="19">
        <v>8471700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8471700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8471700</v>
      </c>
      <c r="AE80" s="19">
        <v>8471700</v>
      </c>
      <c r="AF80" s="19">
        <v>8034783.5499999998</v>
      </c>
      <c r="AG80" s="9">
        <v>0</v>
      </c>
      <c r="AH80" s="9">
        <v>0</v>
      </c>
      <c r="AI80" s="9">
        <v>8034783.5499999998</v>
      </c>
      <c r="AJ80" s="9">
        <v>436916.45</v>
      </c>
      <c r="AK80" s="9">
        <v>0</v>
      </c>
      <c r="AL80" s="10">
        <v>1</v>
      </c>
      <c r="AM80" s="9">
        <v>436916.45</v>
      </c>
      <c r="AN80" s="10">
        <v>0.94842635480482074</v>
      </c>
      <c r="AO80" s="9">
        <v>0</v>
      </c>
      <c r="AP80" s="3"/>
    </row>
    <row r="81" spans="1:42" outlineLevel="1">
      <c r="A81" s="21" t="s">
        <v>177</v>
      </c>
      <c r="B81" s="22" t="s">
        <v>18</v>
      </c>
      <c r="C81" s="22" t="s">
        <v>19</v>
      </c>
      <c r="D81" s="22" t="s">
        <v>178</v>
      </c>
      <c r="E81" s="22" t="s">
        <v>18</v>
      </c>
      <c r="F81" s="22" t="s">
        <v>18</v>
      </c>
      <c r="G81" s="22"/>
      <c r="H81" s="22"/>
      <c r="I81" s="22"/>
      <c r="J81" s="22"/>
      <c r="K81" s="22"/>
      <c r="L81" s="22"/>
      <c r="M81" s="23">
        <v>0</v>
      </c>
      <c r="N81" s="24">
        <v>8363700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8363700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4">
        <v>8363700</v>
      </c>
      <c r="AE81" s="24">
        <v>8363700</v>
      </c>
      <c r="AF81" s="24">
        <v>7926783.5499999998</v>
      </c>
      <c r="AG81" s="9">
        <v>0</v>
      </c>
      <c r="AH81" s="9">
        <v>0</v>
      </c>
      <c r="AI81" s="9">
        <v>7926783.5499999998</v>
      </c>
      <c r="AJ81" s="9">
        <v>436916.45</v>
      </c>
      <c r="AK81" s="9">
        <v>0</v>
      </c>
      <c r="AL81" s="10">
        <v>1</v>
      </c>
      <c r="AM81" s="9">
        <v>436916.45</v>
      </c>
      <c r="AN81" s="10">
        <v>0.94776038714922817</v>
      </c>
      <c r="AO81" s="9">
        <v>0</v>
      </c>
      <c r="AP81" s="3"/>
    </row>
    <row r="82" spans="1:42" ht="76.5" outlineLevel="2">
      <c r="A82" s="21" t="s">
        <v>179</v>
      </c>
      <c r="B82" s="22" t="s">
        <v>18</v>
      </c>
      <c r="C82" s="22" t="s">
        <v>19</v>
      </c>
      <c r="D82" s="22" t="s">
        <v>180</v>
      </c>
      <c r="E82" s="22" t="s">
        <v>18</v>
      </c>
      <c r="F82" s="22" t="s">
        <v>18</v>
      </c>
      <c r="G82" s="22"/>
      <c r="H82" s="22"/>
      <c r="I82" s="22"/>
      <c r="J82" s="22"/>
      <c r="K82" s="22"/>
      <c r="L82" s="22"/>
      <c r="M82" s="23">
        <v>0</v>
      </c>
      <c r="N82" s="24">
        <v>8363700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8363700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8363700</v>
      </c>
      <c r="AE82" s="24">
        <v>8363700</v>
      </c>
      <c r="AF82" s="24">
        <v>7926783.5499999998</v>
      </c>
      <c r="AG82" s="9">
        <v>0</v>
      </c>
      <c r="AH82" s="9">
        <v>0</v>
      </c>
      <c r="AI82" s="9">
        <v>7926783.5499999998</v>
      </c>
      <c r="AJ82" s="9">
        <v>436916.45</v>
      </c>
      <c r="AK82" s="9">
        <v>0</v>
      </c>
      <c r="AL82" s="10">
        <v>1</v>
      </c>
      <c r="AM82" s="9">
        <v>436916.45</v>
      </c>
      <c r="AN82" s="10">
        <v>0.94776038714922817</v>
      </c>
      <c r="AO82" s="9">
        <v>0</v>
      </c>
      <c r="AP82" s="3"/>
    </row>
    <row r="83" spans="1:42" ht="25.5" outlineLevel="1">
      <c r="A83" s="21" t="s">
        <v>181</v>
      </c>
      <c r="B83" s="22" t="s">
        <v>18</v>
      </c>
      <c r="C83" s="22" t="s">
        <v>19</v>
      </c>
      <c r="D83" s="22" t="s">
        <v>182</v>
      </c>
      <c r="E83" s="22" t="s">
        <v>18</v>
      </c>
      <c r="F83" s="22" t="s">
        <v>18</v>
      </c>
      <c r="G83" s="22"/>
      <c r="H83" s="22"/>
      <c r="I83" s="22"/>
      <c r="J83" s="22"/>
      <c r="K83" s="22"/>
      <c r="L83" s="22"/>
      <c r="M83" s="23">
        <v>0</v>
      </c>
      <c r="N83" s="24">
        <v>108000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24">
        <v>108000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108000</v>
      </c>
      <c r="AE83" s="24">
        <v>108000</v>
      </c>
      <c r="AF83" s="24">
        <v>108000</v>
      </c>
      <c r="AG83" s="9">
        <v>0</v>
      </c>
      <c r="AH83" s="9">
        <v>0</v>
      </c>
      <c r="AI83" s="9">
        <v>108000</v>
      </c>
      <c r="AJ83" s="9">
        <v>0</v>
      </c>
      <c r="AK83" s="9">
        <v>0</v>
      </c>
      <c r="AL83" s="10">
        <v>1</v>
      </c>
      <c r="AM83" s="9">
        <v>0</v>
      </c>
      <c r="AN83" s="10">
        <v>1</v>
      </c>
      <c r="AO83" s="9">
        <v>0</v>
      </c>
      <c r="AP83" s="3"/>
    </row>
    <row r="84" spans="1:42" ht="25.5" outlineLevel="2">
      <c r="A84" s="21" t="s">
        <v>183</v>
      </c>
      <c r="B84" s="22" t="s">
        <v>18</v>
      </c>
      <c r="C84" s="22" t="s">
        <v>19</v>
      </c>
      <c r="D84" s="22" t="s">
        <v>184</v>
      </c>
      <c r="E84" s="22" t="s">
        <v>18</v>
      </c>
      <c r="F84" s="22" t="s">
        <v>18</v>
      </c>
      <c r="G84" s="22"/>
      <c r="H84" s="22"/>
      <c r="I84" s="22"/>
      <c r="J84" s="22"/>
      <c r="K84" s="22"/>
      <c r="L84" s="22"/>
      <c r="M84" s="23">
        <v>0</v>
      </c>
      <c r="N84" s="24">
        <v>108000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108000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108000</v>
      </c>
      <c r="AE84" s="24">
        <v>108000</v>
      </c>
      <c r="AF84" s="24">
        <v>108000</v>
      </c>
      <c r="AG84" s="9">
        <v>0</v>
      </c>
      <c r="AH84" s="9">
        <v>0</v>
      </c>
      <c r="AI84" s="9">
        <v>108000</v>
      </c>
      <c r="AJ84" s="9">
        <v>0</v>
      </c>
      <c r="AK84" s="9">
        <v>0</v>
      </c>
      <c r="AL84" s="10">
        <v>1</v>
      </c>
      <c r="AM84" s="9">
        <v>0</v>
      </c>
      <c r="AN84" s="10">
        <v>1</v>
      </c>
      <c r="AO84" s="9">
        <v>0</v>
      </c>
      <c r="AP84" s="3"/>
    </row>
    <row r="85" spans="1:42" ht="51">
      <c r="A85" s="21" t="s">
        <v>185</v>
      </c>
      <c r="B85" s="22" t="s">
        <v>18</v>
      </c>
      <c r="C85" s="22" t="s">
        <v>19</v>
      </c>
      <c r="D85" s="22" t="s">
        <v>186</v>
      </c>
      <c r="E85" s="22" t="s">
        <v>18</v>
      </c>
      <c r="F85" s="22" t="s">
        <v>18</v>
      </c>
      <c r="G85" s="22"/>
      <c r="H85" s="22"/>
      <c r="I85" s="22"/>
      <c r="J85" s="22"/>
      <c r="K85" s="22"/>
      <c r="L85" s="22"/>
      <c r="M85" s="23">
        <v>0</v>
      </c>
      <c r="N85" s="24">
        <v>13100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13100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13100</v>
      </c>
      <c r="AE85" s="24">
        <v>13100</v>
      </c>
      <c r="AF85" s="24">
        <v>13100</v>
      </c>
      <c r="AG85" s="9">
        <v>0</v>
      </c>
      <c r="AH85" s="9">
        <v>0</v>
      </c>
      <c r="AI85" s="9">
        <v>13100</v>
      </c>
      <c r="AJ85" s="9">
        <v>0</v>
      </c>
      <c r="AK85" s="9">
        <v>0</v>
      </c>
      <c r="AL85" s="10">
        <v>1</v>
      </c>
      <c r="AM85" s="9">
        <v>0</v>
      </c>
      <c r="AN85" s="10">
        <v>1</v>
      </c>
      <c r="AO85" s="9">
        <v>0</v>
      </c>
      <c r="AP85" s="3"/>
    </row>
    <row r="86" spans="1:42" ht="25.5" outlineLevel="1">
      <c r="A86" s="21" t="s">
        <v>187</v>
      </c>
      <c r="B86" s="22" t="s">
        <v>18</v>
      </c>
      <c r="C86" s="22" t="s">
        <v>19</v>
      </c>
      <c r="D86" s="22" t="s">
        <v>188</v>
      </c>
      <c r="E86" s="22" t="s">
        <v>18</v>
      </c>
      <c r="F86" s="22" t="s">
        <v>18</v>
      </c>
      <c r="G86" s="22"/>
      <c r="H86" s="22"/>
      <c r="I86" s="22"/>
      <c r="J86" s="22"/>
      <c r="K86" s="22"/>
      <c r="L86" s="22"/>
      <c r="M86" s="23">
        <v>0</v>
      </c>
      <c r="N86" s="24">
        <v>13100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13100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4">
        <v>13100</v>
      </c>
      <c r="AE86" s="24">
        <v>13100</v>
      </c>
      <c r="AF86" s="24">
        <v>13100</v>
      </c>
      <c r="AG86" s="9">
        <v>0</v>
      </c>
      <c r="AH86" s="9">
        <v>0</v>
      </c>
      <c r="AI86" s="9">
        <v>13100</v>
      </c>
      <c r="AJ86" s="9">
        <v>0</v>
      </c>
      <c r="AK86" s="9">
        <v>0</v>
      </c>
      <c r="AL86" s="10">
        <v>1</v>
      </c>
      <c r="AM86" s="9">
        <v>0</v>
      </c>
      <c r="AN86" s="10">
        <v>1</v>
      </c>
      <c r="AO86" s="9">
        <v>0</v>
      </c>
      <c r="AP86" s="3"/>
    </row>
    <row r="87" spans="1:42" ht="38.25" outlineLevel="2">
      <c r="A87" s="21" t="s">
        <v>189</v>
      </c>
      <c r="B87" s="22" t="s">
        <v>18</v>
      </c>
      <c r="C87" s="22" t="s">
        <v>19</v>
      </c>
      <c r="D87" s="22" t="s">
        <v>190</v>
      </c>
      <c r="E87" s="22" t="s">
        <v>18</v>
      </c>
      <c r="F87" s="22" t="s">
        <v>18</v>
      </c>
      <c r="G87" s="22"/>
      <c r="H87" s="22"/>
      <c r="I87" s="22"/>
      <c r="J87" s="22"/>
      <c r="K87" s="22"/>
      <c r="L87" s="22"/>
      <c r="M87" s="23">
        <v>0</v>
      </c>
      <c r="N87" s="24">
        <v>13100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13100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13100</v>
      </c>
      <c r="AE87" s="24">
        <v>13100</v>
      </c>
      <c r="AF87" s="24">
        <v>13100</v>
      </c>
      <c r="AG87" s="9">
        <v>0</v>
      </c>
      <c r="AH87" s="9">
        <v>0</v>
      </c>
      <c r="AI87" s="9">
        <v>13100</v>
      </c>
      <c r="AJ87" s="9">
        <v>0</v>
      </c>
      <c r="AK87" s="9">
        <v>0</v>
      </c>
      <c r="AL87" s="10">
        <v>1</v>
      </c>
      <c r="AM87" s="9">
        <v>0</v>
      </c>
      <c r="AN87" s="10">
        <v>1</v>
      </c>
      <c r="AO87" s="9">
        <v>0</v>
      </c>
      <c r="AP87" s="3"/>
    </row>
    <row r="88" spans="1:42" ht="38.25">
      <c r="A88" s="7" t="s">
        <v>63</v>
      </c>
      <c r="B88" s="8" t="s">
        <v>18</v>
      </c>
      <c r="C88" s="8" t="s">
        <v>19</v>
      </c>
      <c r="D88" s="8" t="s">
        <v>64</v>
      </c>
      <c r="E88" s="8" t="s">
        <v>18</v>
      </c>
      <c r="F88" s="8" t="s">
        <v>18</v>
      </c>
      <c r="G88" s="8"/>
      <c r="H88" s="8"/>
      <c r="I88" s="8"/>
      <c r="J88" s="8"/>
      <c r="K88" s="8"/>
      <c r="L88" s="8"/>
      <c r="M88" s="9">
        <v>0</v>
      </c>
      <c r="N88" s="19">
        <f>N89+N90</f>
        <v>31230790.210000001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19">
        <v>0</v>
      </c>
      <c r="U88" s="19">
        <v>0</v>
      </c>
      <c r="V88" s="19">
        <v>0</v>
      </c>
      <c r="W88" s="19">
        <v>71440747.480000004</v>
      </c>
      <c r="X88" s="19">
        <v>0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71440747.480000004</v>
      </c>
      <c r="AE88" s="19">
        <v>71440747.480000004</v>
      </c>
      <c r="AF88" s="19">
        <f>AF89+AF90</f>
        <v>31230790.210000001</v>
      </c>
      <c r="AG88" s="9">
        <v>0</v>
      </c>
      <c r="AH88" s="9">
        <v>0</v>
      </c>
      <c r="AI88" s="9">
        <v>71440747.480000004</v>
      </c>
      <c r="AJ88" s="9">
        <v>0</v>
      </c>
      <c r="AK88" s="9">
        <v>0</v>
      </c>
      <c r="AL88" s="10">
        <v>1</v>
      </c>
      <c r="AM88" s="9">
        <v>0</v>
      </c>
      <c r="AN88" s="10">
        <v>1</v>
      </c>
      <c r="AO88" s="9">
        <v>0</v>
      </c>
      <c r="AP88" s="3"/>
    </row>
    <row r="89" spans="1:42" ht="51" outlineLevel="2">
      <c r="A89" s="21" t="s">
        <v>191</v>
      </c>
      <c r="B89" s="22" t="s">
        <v>18</v>
      </c>
      <c r="C89" s="22" t="s">
        <v>19</v>
      </c>
      <c r="D89" s="22" t="s">
        <v>192</v>
      </c>
      <c r="E89" s="22" t="s">
        <v>18</v>
      </c>
      <c r="F89" s="22" t="s">
        <v>18</v>
      </c>
      <c r="G89" s="22"/>
      <c r="H89" s="22"/>
      <c r="I89" s="22"/>
      <c r="J89" s="22"/>
      <c r="K89" s="22"/>
      <c r="L89" s="22"/>
      <c r="M89" s="23">
        <v>0</v>
      </c>
      <c r="N89" s="24">
        <v>30000000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>
        <v>0</v>
      </c>
      <c r="W89" s="24">
        <v>30000000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4">
        <v>30000000</v>
      </c>
      <c r="AE89" s="24">
        <v>30000000</v>
      </c>
      <c r="AF89" s="24">
        <v>30000000</v>
      </c>
      <c r="AG89" s="9">
        <v>0</v>
      </c>
      <c r="AH89" s="9">
        <v>0</v>
      </c>
      <c r="AI89" s="9">
        <v>30000000</v>
      </c>
      <c r="AJ89" s="9">
        <v>0</v>
      </c>
      <c r="AK89" s="9">
        <v>0</v>
      </c>
      <c r="AL89" s="10">
        <v>1</v>
      </c>
      <c r="AM89" s="9">
        <v>0</v>
      </c>
      <c r="AN89" s="10">
        <v>1</v>
      </c>
      <c r="AO89" s="9">
        <v>0</v>
      </c>
      <c r="AP89" s="3"/>
    </row>
    <row r="90" spans="1:42" ht="38.25" outlineLevel="2">
      <c r="A90" s="21" t="s">
        <v>67</v>
      </c>
      <c r="B90" s="22" t="s">
        <v>18</v>
      </c>
      <c r="C90" s="22" t="s">
        <v>19</v>
      </c>
      <c r="D90" s="22" t="s">
        <v>68</v>
      </c>
      <c r="E90" s="22" t="s">
        <v>18</v>
      </c>
      <c r="F90" s="22" t="s">
        <v>18</v>
      </c>
      <c r="G90" s="22"/>
      <c r="H90" s="22"/>
      <c r="I90" s="22"/>
      <c r="J90" s="22"/>
      <c r="K90" s="22"/>
      <c r="L90" s="22"/>
      <c r="M90" s="23">
        <v>0</v>
      </c>
      <c r="N90" s="24">
        <v>1230790.21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0</v>
      </c>
      <c r="W90" s="24">
        <v>41440747.479999997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24">
        <v>41440747.479999997</v>
      </c>
      <c r="AE90" s="24">
        <v>41440747.479999997</v>
      </c>
      <c r="AF90" s="24">
        <v>1230790.21</v>
      </c>
      <c r="AG90" s="9">
        <v>0</v>
      </c>
      <c r="AH90" s="9">
        <v>0</v>
      </c>
      <c r="AI90" s="9">
        <v>41440747.479999997</v>
      </c>
      <c r="AJ90" s="9">
        <v>0</v>
      </c>
      <c r="AK90" s="9">
        <v>0</v>
      </c>
      <c r="AL90" s="10">
        <v>1</v>
      </c>
      <c r="AM90" s="9">
        <v>0</v>
      </c>
      <c r="AN90" s="10">
        <v>1</v>
      </c>
      <c r="AO90" s="9">
        <v>0</v>
      </c>
      <c r="AP90" s="3"/>
    </row>
    <row r="91" spans="1:42" ht="12.75" customHeight="1">
      <c r="A91" s="37" t="s">
        <v>69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11">
        <v>0</v>
      </c>
      <c r="N91" s="20">
        <f>N8+N26+N29+N36+N55+N77+N80+N85+N88</f>
        <v>2024960726.2200003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2146654358.71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1459663832.99</v>
      </c>
      <c r="AE91" s="20">
        <v>1459663832.99</v>
      </c>
      <c r="AF91" s="20">
        <f>AF8+AF26+AF29+AF36+AF55+AF77+AF80+AF85+AF88</f>
        <v>1337305112.6399999</v>
      </c>
      <c r="AG91" s="11">
        <v>0</v>
      </c>
      <c r="AH91" s="11">
        <v>0</v>
      </c>
      <c r="AI91" s="11">
        <v>1458115966.75</v>
      </c>
      <c r="AJ91" s="11">
        <v>1547866.24</v>
      </c>
      <c r="AK91" s="11">
        <v>686990525.72000003</v>
      </c>
      <c r="AL91" s="12">
        <v>0.67997152269411609</v>
      </c>
      <c r="AM91" s="11">
        <v>688538391.96000004</v>
      </c>
      <c r="AN91" s="12">
        <v>0.67925046285804158</v>
      </c>
      <c r="AO91" s="11">
        <v>0</v>
      </c>
      <c r="AP91" s="3"/>
    </row>
    <row r="92" spans="1:4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 t="s">
        <v>7</v>
      </c>
      <c r="Z92" s="3"/>
      <c r="AA92" s="3"/>
      <c r="AB92" s="3"/>
      <c r="AC92" s="3"/>
      <c r="AD92" s="3"/>
      <c r="AE92" s="3" t="s">
        <v>7</v>
      </c>
      <c r="AF92" s="3"/>
      <c r="AG92" s="3"/>
      <c r="AH92" s="3"/>
      <c r="AI92" s="3" t="s">
        <v>7</v>
      </c>
      <c r="AJ92" s="3"/>
      <c r="AK92" s="3"/>
      <c r="AL92" s="3"/>
      <c r="AM92" s="3"/>
      <c r="AN92" s="3"/>
      <c r="AO92" s="3"/>
      <c r="AP92" s="3"/>
    </row>
    <row r="93" spans="1:42" ht="15.2" customHeight="1">
      <c r="A93" s="39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3"/>
    </row>
  </sheetData>
  <mergeCells count="45">
    <mergeCell ref="AM6:AM7"/>
    <mergeCell ref="AN6:AN7"/>
    <mergeCell ref="AO6:AO7"/>
    <mergeCell ref="A91:L91"/>
    <mergeCell ref="A93:AE93"/>
    <mergeCell ref="AF6:AF7"/>
    <mergeCell ref="AG6:AG7"/>
    <mergeCell ref="AH6:AH7"/>
    <mergeCell ref="AJ6:AJ7"/>
    <mergeCell ref="AK6:AK7"/>
    <mergeCell ref="AL6:AL7"/>
    <mergeCell ref="X6:X7"/>
    <mergeCell ref="Z6:Z7"/>
    <mergeCell ref="AA6:AA7"/>
    <mergeCell ref="AB6:AB7"/>
    <mergeCell ref="AC6:AC7"/>
    <mergeCell ref="AD6:AD7"/>
    <mergeCell ref="R6:R7"/>
    <mergeCell ref="S6:S7"/>
    <mergeCell ref="T6:T7"/>
    <mergeCell ref="U6:U7"/>
    <mergeCell ref="V6:V7"/>
    <mergeCell ref="W6:W7"/>
    <mergeCell ref="Q6:Q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A1:N1"/>
    <mergeCell ref="A2:N2"/>
    <mergeCell ref="A3:AM3"/>
    <mergeCell ref="A4:AM4"/>
    <mergeCell ref="A5:AO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219"/>
  <sheetViews>
    <sheetView tabSelected="1" workbookViewId="0">
      <selection activeCell="AW206" sqref="AW206"/>
    </sheetView>
  </sheetViews>
  <sheetFormatPr defaultRowHeight="15" outlineLevelRow="2"/>
  <cols>
    <col min="1" max="1" width="39.7109375" style="25" customWidth="1"/>
    <col min="2" max="3" width="7.7109375" style="25" hidden="1" customWidth="1"/>
    <col min="4" max="4" width="12.28515625" style="25" customWidth="1"/>
    <col min="5" max="5" width="0.140625" style="25" hidden="1" customWidth="1"/>
    <col min="6" max="6" width="9.5703125" style="25" hidden="1" customWidth="1"/>
    <col min="7" max="7" width="21.7109375" style="25" hidden="1" customWidth="1"/>
    <col min="8" max="13" width="9.140625" style="25" hidden="1" customWidth="1"/>
    <col min="14" max="14" width="14.5703125" style="25" customWidth="1"/>
    <col min="15" max="22" width="9.140625" style="25" hidden="1" customWidth="1"/>
    <col min="23" max="23" width="11.7109375" style="25" hidden="1" customWidth="1"/>
    <col min="24" max="29" width="9.140625" style="25" hidden="1" customWidth="1"/>
    <col min="30" max="30" width="11.7109375" style="25" hidden="1" customWidth="1"/>
    <col min="31" max="31" width="9.140625" style="25" hidden="1" customWidth="1"/>
    <col min="32" max="32" width="14.28515625" style="25" customWidth="1"/>
    <col min="33" max="35" width="9.140625" style="25" hidden="1" customWidth="1"/>
    <col min="36" max="36" width="0.140625" style="25" hidden="1" customWidth="1"/>
    <col min="37" max="38" width="14.7109375" style="25" hidden="1" customWidth="1"/>
    <col min="39" max="40" width="11.7109375" style="25" hidden="1" customWidth="1"/>
    <col min="41" max="41" width="9.140625" style="25" hidden="1" customWidth="1"/>
    <col min="42" max="42" width="9.140625" style="25" customWidth="1"/>
    <col min="43" max="16384" width="9.140625" style="25"/>
  </cols>
  <sheetData>
    <row r="1" spans="1:4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15.2" customHeigh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1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15.95" customHeight="1">
      <c r="A3" s="43" t="s">
        <v>193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15"/>
      <c r="AO3" s="16"/>
      <c r="AP3" s="3"/>
    </row>
    <row r="4" spans="1:42" ht="15.75" customHeight="1">
      <c r="A4" s="45" t="s">
        <v>472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16"/>
      <c r="AO4" s="16"/>
      <c r="AP4" s="3"/>
    </row>
    <row r="5" spans="1:42" ht="12.75" customHeight="1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3"/>
    </row>
    <row r="6" spans="1:42" ht="38.25" customHeight="1">
      <c r="A6" s="35" t="s">
        <v>0</v>
      </c>
      <c r="B6" s="35" t="s">
        <v>1</v>
      </c>
      <c r="C6" s="35" t="s">
        <v>2</v>
      </c>
      <c r="D6" s="35" t="s">
        <v>3</v>
      </c>
      <c r="E6" s="35" t="s">
        <v>4</v>
      </c>
      <c r="F6" s="35" t="s">
        <v>5</v>
      </c>
      <c r="G6" s="35" t="s">
        <v>6</v>
      </c>
      <c r="H6" s="35" t="s">
        <v>7</v>
      </c>
      <c r="I6" s="35" t="s">
        <v>7</v>
      </c>
      <c r="J6" s="35" t="s">
        <v>7</v>
      </c>
      <c r="K6" s="35" t="s">
        <v>7</v>
      </c>
      <c r="L6" s="35" t="s">
        <v>7</v>
      </c>
      <c r="M6" s="35" t="s">
        <v>7</v>
      </c>
      <c r="N6" s="35" t="s">
        <v>8</v>
      </c>
      <c r="O6" s="35" t="s">
        <v>7</v>
      </c>
      <c r="P6" s="35" t="s">
        <v>7</v>
      </c>
      <c r="Q6" s="35" t="s">
        <v>7</v>
      </c>
      <c r="R6" s="35" t="s">
        <v>7</v>
      </c>
      <c r="S6" s="35" t="s">
        <v>7</v>
      </c>
      <c r="T6" s="35" t="s">
        <v>7</v>
      </c>
      <c r="U6" s="35" t="s">
        <v>7</v>
      </c>
      <c r="V6" s="35" t="s">
        <v>7</v>
      </c>
      <c r="W6" s="35" t="s">
        <v>9</v>
      </c>
      <c r="X6" s="35" t="s">
        <v>7</v>
      </c>
      <c r="Y6" s="17" t="s">
        <v>7</v>
      </c>
      <c r="Z6" s="35" t="s">
        <v>7</v>
      </c>
      <c r="AA6" s="35" t="s">
        <v>7</v>
      </c>
      <c r="AB6" s="35" t="s">
        <v>7</v>
      </c>
      <c r="AC6" s="35" t="s">
        <v>7</v>
      </c>
      <c r="AD6" s="35" t="s">
        <v>10</v>
      </c>
      <c r="AE6" s="17" t="s">
        <v>7</v>
      </c>
      <c r="AF6" s="35" t="s">
        <v>11</v>
      </c>
      <c r="AG6" s="35" t="s">
        <v>7</v>
      </c>
      <c r="AH6" s="35" t="s">
        <v>7</v>
      </c>
      <c r="AI6" s="17" t="s">
        <v>7</v>
      </c>
      <c r="AJ6" s="35" t="s">
        <v>12</v>
      </c>
      <c r="AK6" s="35" t="s">
        <v>13</v>
      </c>
      <c r="AL6" s="35" t="s">
        <v>14</v>
      </c>
      <c r="AM6" s="35" t="s">
        <v>15</v>
      </c>
      <c r="AN6" s="35" t="s">
        <v>16</v>
      </c>
      <c r="AO6" s="35" t="s">
        <v>7</v>
      </c>
      <c r="AP6" s="3"/>
    </row>
    <row r="7" spans="1:4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17"/>
      <c r="Z7" s="36"/>
      <c r="AA7" s="36"/>
      <c r="AB7" s="36"/>
      <c r="AC7" s="36"/>
      <c r="AD7" s="36"/>
      <c r="AE7" s="17"/>
      <c r="AF7" s="36"/>
      <c r="AG7" s="36"/>
      <c r="AH7" s="36"/>
      <c r="AI7" s="17"/>
      <c r="AJ7" s="36"/>
      <c r="AK7" s="36"/>
      <c r="AL7" s="36"/>
      <c r="AM7" s="36"/>
      <c r="AN7" s="36"/>
      <c r="AO7" s="36"/>
      <c r="AP7" s="3"/>
    </row>
    <row r="8" spans="1:42" ht="38.25">
      <c r="A8" s="7" t="s">
        <v>17</v>
      </c>
      <c r="B8" s="8" t="s">
        <v>18</v>
      </c>
      <c r="C8" s="8" t="s">
        <v>19</v>
      </c>
      <c r="D8" s="8" t="s">
        <v>20</v>
      </c>
      <c r="E8" s="8" t="s">
        <v>18</v>
      </c>
      <c r="F8" s="8" t="s">
        <v>18</v>
      </c>
      <c r="G8" s="8"/>
      <c r="H8" s="8"/>
      <c r="I8" s="8"/>
      <c r="J8" s="8"/>
      <c r="K8" s="8"/>
      <c r="L8" s="8"/>
      <c r="M8" s="9">
        <v>0</v>
      </c>
      <c r="N8" s="19">
        <f>N9+N20+N34+N44+N48</f>
        <v>334622147.83999997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385485407.83999997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379998989.06999999</v>
      </c>
      <c r="AE8" s="19">
        <v>379998989.06999999</v>
      </c>
      <c r="AF8" s="19">
        <f>AF9+AF20+AF34+AF44+AF48</f>
        <v>328170679.31999999</v>
      </c>
      <c r="AG8" s="19">
        <v>0</v>
      </c>
      <c r="AH8" s="19">
        <v>0</v>
      </c>
      <c r="AI8" s="19">
        <v>378809820.10000002</v>
      </c>
      <c r="AJ8" s="19">
        <v>1189168.97</v>
      </c>
      <c r="AK8" s="19">
        <v>5486418.7699999996</v>
      </c>
      <c r="AL8" s="26">
        <v>0.98576750595893581</v>
      </c>
      <c r="AM8" s="19">
        <v>6675587.7400000002</v>
      </c>
      <c r="AN8" s="26">
        <v>0.98268264477920064</v>
      </c>
      <c r="AO8" s="19">
        <v>0</v>
      </c>
      <c r="AP8" s="3"/>
    </row>
    <row r="9" spans="1:42" ht="25.5" outlineLevel="1">
      <c r="A9" s="21" t="s">
        <v>72</v>
      </c>
      <c r="B9" s="22" t="s">
        <v>18</v>
      </c>
      <c r="C9" s="22" t="s">
        <v>19</v>
      </c>
      <c r="D9" s="22" t="s">
        <v>73</v>
      </c>
      <c r="E9" s="22" t="s">
        <v>18</v>
      </c>
      <c r="F9" s="22" t="s">
        <v>18</v>
      </c>
      <c r="G9" s="22"/>
      <c r="H9" s="22"/>
      <c r="I9" s="22"/>
      <c r="J9" s="22"/>
      <c r="K9" s="22"/>
      <c r="L9" s="22"/>
      <c r="M9" s="23">
        <v>0</v>
      </c>
      <c r="N9" s="24">
        <v>102329981.14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102329981.14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102327944.09</v>
      </c>
      <c r="AE9" s="24">
        <v>102327944.09</v>
      </c>
      <c r="AF9" s="24">
        <v>101677128.56999999</v>
      </c>
      <c r="AG9" s="19">
        <v>0</v>
      </c>
      <c r="AH9" s="19">
        <v>0</v>
      </c>
      <c r="AI9" s="19">
        <v>101677128.56999999</v>
      </c>
      <c r="AJ9" s="19">
        <v>650815.52</v>
      </c>
      <c r="AK9" s="19">
        <v>2037.05</v>
      </c>
      <c r="AL9" s="26">
        <v>0.99998009332184656</v>
      </c>
      <c r="AM9" s="19">
        <v>652852.56999999995</v>
      </c>
      <c r="AN9" s="26">
        <v>0.99362012420282952</v>
      </c>
      <c r="AO9" s="19">
        <v>0</v>
      </c>
      <c r="AP9" s="3"/>
    </row>
    <row r="10" spans="1:42" ht="25.5" outlineLevel="2">
      <c r="A10" s="21" t="s">
        <v>195</v>
      </c>
      <c r="B10" s="22" t="s">
        <v>18</v>
      </c>
      <c r="C10" s="22" t="s">
        <v>19</v>
      </c>
      <c r="D10" s="22" t="s">
        <v>196</v>
      </c>
      <c r="E10" s="22" t="s">
        <v>18</v>
      </c>
      <c r="F10" s="22" t="s">
        <v>18</v>
      </c>
      <c r="G10" s="22"/>
      <c r="H10" s="22"/>
      <c r="I10" s="22"/>
      <c r="J10" s="22"/>
      <c r="K10" s="22"/>
      <c r="L10" s="22"/>
      <c r="M10" s="23">
        <v>0</v>
      </c>
      <c r="N10" s="24">
        <v>2914620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2914620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2914620</v>
      </c>
      <c r="AE10" s="24">
        <v>2914620</v>
      </c>
      <c r="AF10" s="24">
        <v>2914620</v>
      </c>
      <c r="AG10" s="19">
        <v>0</v>
      </c>
      <c r="AH10" s="19">
        <v>0</v>
      </c>
      <c r="AI10" s="19">
        <v>2914620</v>
      </c>
      <c r="AJ10" s="19">
        <v>0</v>
      </c>
      <c r="AK10" s="19">
        <v>0</v>
      </c>
      <c r="AL10" s="26">
        <v>1</v>
      </c>
      <c r="AM10" s="19">
        <v>0</v>
      </c>
      <c r="AN10" s="26">
        <v>1</v>
      </c>
      <c r="AO10" s="19">
        <v>0</v>
      </c>
      <c r="AP10" s="3"/>
    </row>
    <row r="11" spans="1:42" outlineLevel="2">
      <c r="A11" s="21" t="s">
        <v>197</v>
      </c>
      <c r="B11" s="22" t="s">
        <v>18</v>
      </c>
      <c r="C11" s="22" t="s">
        <v>19</v>
      </c>
      <c r="D11" s="22" t="s">
        <v>198</v>
      </c>
      <c r="E11" s="22" t="s">
        <v>18</v>
      </c>
      <c r="F11" s="22" t="s">
        <v>18</v>
      </c>
      <c r="G11" s="22"/>
      <c r="H11" s="22"/>
      <c r="I11" s="22"/>
      <c r="J11" s="22"/>
      <c r="K11" s="22"/>
      <c r="L11" s="22"/>
      <c r="M11" s="23">
        <v>0</v>
      </c>
      <c r="N11" s="24">
        <v>5263179.38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5263179.38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5263179.38</v>
      </c>
      <c r="AE11" s="24">
        <v>5263179.38</v>
      </c>
      <c r="AF11" s="24">
        <v>5263179.38</v>
      </c>
      <c r="AG11" s="19">
        <v>0</v>
      </c>
      <c r="AH11" s="19">
        <v>0</v>
      </c>
      <c r="AI11" s="19">
        <v>5263179.38</v>
      </c>
      <c r="AJ11" s="19">
        <v>0</v>
      </c>
      <c r="AK11" s="19">
        <v>0</v>
      </c>
      <c r="AL11" s="26">
        <v>1</v>
      </c>
      <c r="AM11" s="19">
        <v>0</v>
      </c>
      <c r="AN11" s="26">
        <v>1</v>
      </c>
      <c r="AO11" s="19">
        <v>0</v>
      </c>
      <c r="AP11" s="3"/>
    </row>
    <row r="12" spans="1:42" ht="51" outlineLevel="2">
      <c r="A12" s="21" t="s">
        <v>199</v>
      </c>
      <c r="B12" s="22" t="s">
        <v>18</v>
      </c>
      <c r="C12" s="22" t="s">
        <v>19</v>
      </c>
      <c r="D12" s="22" t="s">
        <v>200</v>
      </c>
      <c r="E12" s="22" t="s">
        <v>18</v>
      </c>
      <c r="F12" s="22" t="s">
        <v>18</v>
      </c>
      <c r="G12" s="22"/>
      <c r="H12" s="22"/>
      <c r="I12" s="22"/>
      <c r="J12" s="22"/>
      <c r="K12" s="22"/>
      <c r="L12" s="22"/>
      <c r="M12" s="23">
        <v>0</v>
      </c>
      <c r="N12" s="24">
        <v>2784000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2784000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2784000</v>
      </c>
      <c r="AE12" s="24">
        <v>2784000</v>
      </c>
      <c r="AF12" s="24">
        <v>2542612.5499999998</v>
      </c>
      <c r="AG12" s="19">
        <v>0</v>
      </c>
      <c r="AH12" s="19">
        <v>0</v>
      </c>
      <c r="AI12" s="19">
        <v>2542612.5499999998</v>
      </c>
      <c r="AJ12" s="19">
        <v>241387.45</v>
      </c>
      <c r="AK12" s="19">
        <v>0</v>
      </c>
      <c r="AL12" s="26">
        <v>1</v>
      </c>
      <c r="AM12" s="19">
        <v>241387.45</v>
      </c>
      <c r="AN12" s="26">
        <v>0.91329473778735637</v>
      </c>
      <c r="AO12" s="19">
        <v>0</v>
      </c>
      <c r="AP12" s="3"/>
    </row>
    <row r="13" spans="1:42" ht="63.75" outlineLevel="2">
      <c r="A13" s="21" t="s">
        <v>201</v>
      </c>
      <c r="B13" s="22" t="s">
        <v>18</v>
      </c>
      <c r="C13" s="22" t="s">
        <v>19</v>
      </c>
      <c r="D13" s="22" t="s">
        <v>202</v>
      </c>
      <c r="E13" s="22" t="s">
        <v>18</v>
      </c>
      <c r="F13" s="22" t="s">
        <v>18</v>
      </c>
      <c r="G13" s="22"/>
      <c r="H13" s="22"/>
      <c r="I13" s="22"/>
      <c r="J13" s="22"/>
      <c r="K13" s="22"/>
      <c r="L13" s="22"/>
      <c r="M13" s="23">
        <v>0</v>
      </c>
      <c r="N13" s="24">
        <v>58359267.759999998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58359267.759999998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58359267.759999998</v>
      </c>
      <c r="AE13" s="24">
        <v>58359267.759999998</v>
      </c>
      <c r="AF13" s="24">
        <v>57949839.689999998</v>
      </c>
      <c r="AG13" s="19">
        <v>0</v>
      </c>
      <c r="AH13" s="19">
        <v>0</v>
      </c>
      <c r="AI13" s="19">
        <v>57949839.689999998</v>
      </c>
      <c r="AJ13" s="19">
        <v>409428.07</v>
      </c>
      <c r="AK13" s="19">
        <v>0</v>
      </c>
      <c r="AL13" s="26">
        <v>1</v>
      </c>
      <c r="AM13" s="19">
        <v>409428.07</v>
      </c>
      <c r="AN13" s="26">
        <v>0.992984352173784</v>
      </c>
      <c r="AO13" s="19">
        <v>0</v>
      </c>
      <c r="AP13" s="3"/>
    </row>
    <row r="14" spans="1:42" ht="127.5" outlineLevel="2">
      <c r="A14" s="21" t="s">
        <v>80</v>
      </c>
      <c r="B14" s="22" t="s">
        <v>18</v>
      </c>
      <c r="C14" s="22" t="s">
        <v>19</v>
      </c>
      <c r="D14" s="22" t="s">
        <v>203</v>
      </c>
      <c r="E14" s="22" t="s">
        <v>18</v>
      </c>
      <c r="F14" s="22" t="s">
        <v>18</v>
      </c>
      <c r="G14" s="22"/>
      <c r="H14" s="22"/>
      <c r="I14" s="22"/>
      <c r="J14" s="22"/>
      <c r="K14" s="22"/>
      <c r="L14" s="22"/>
      <c r="M14" s="23">
        <v>0</v>
      </c>
      <c r="N14" s="24">
        <v>6600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6600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6600</v>
      </c>
      <c r="AE14" s="24">
        <v>6600</v>
      </c>
      <c r="AF14" s="24">
        <v>6600</v>
      </c>
      <c r="AG14" s="19">
        <v>0</v>
      </c>
      <c r="AH14" s="19">
        <v>0</v>
      </c>
      <c r="AI14" s="19">
        <v>6600</v>
      </c>
      <c r="AJ14" s="19">
        <v>0</v>
      </c>
      <c r="AK14" s="19">
        <v>0</v>
      </c>
      <c r="AL14" s="26">
        <v>1</v>
      </c>
      <c r="AM14" s="19">
        <v>0</v>
      </c>
      <c r="AN14" s="26">
        <v>1</v>
      </c>
      <c r="AO14" s="19">
        <v>0</v>
      </c>
      <c r="AP14" s="3"/>
    </row>
    <row r="15" spans="1:42" ht="25.5" outlineLevel="2">
      <c r="A15" s="21" t="s">
        <v>204</v>
      </c>
      <c r="B15" s="22" t="s">
        <v>18</v>
      </c>
      <c r="C15" s="22" t="s">
        <v>19</v>
      </c>
      <c r="D15" s="22" t="s">
        <v>205</v>
      </c>
      <c r="E15" s="22" t="s">
        <v>18</v>
      </c>
      <c r="F15" s="22" t="s">
        <v>18</v>
      </c>
      <c r="G15" s="22"/>
      <c r="H15" s="22"/>
      <c r="I15" s="22"/>
      <c r="J15" s="22"/>
      <c r="K15" s="22"/>
      <c r="L15" s="22"/>
      <c r="M15" s="23">
        <v>0</v>
      </c>
      <c r="N15" s="24">
        <v>973004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973004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973004</v>
      </c>
      <c r="AE15" s="24">
        <v>973004</v>
      </c>
      <c r="AF15" s="24">
        <v>973004</v>
      </c>
      <c r="AG15" s="19">
        <v>0</v>
      </c>
      <c r="AH15" s="19">
        <v>0</v>
      </c>
      <c r="AI15" s="19">
        <v>973004</v>
      </c>
      <c r="AJ15" s="19">
        <v>0</v>
      </c>
      <c r="AK15" s="19">
        <v>0</v>
      </c>
      <c r="AL15" s="26">
        <v>1</v>
      </c>
      <c r="AM15" s="19">
        <v>0</v>
      </c>
      <c r="AN15" s="26">
        <v>1</v>
      </c>
      <c r="AO15" s="19">
        <v>0</v>
      </c>
      <c r="AP15" s="3"/>
    </row>
    <row r="16" spans="1:42" ht="63.75" outlineLevel="2">
      <c r="A16" s="21" t="s">
        <v>201</v>
      </c>
      <c r="B16" s="22" t="s">
        <v>18</v>
      </c>
      <c r="C16" s="22" t="s">
        <v>19</v>
      </c>
      <c r="D16" s="22" t="s">
        <v>206</v>
      </c>
      <c r="E16" s="22" t="s">
        <v>18</v>
      </c>
      <c r="F16" s="22" t="s">
        <v>18</v>
      </c>
      <c r="G16" s="22"/>
      <c r="H16" s="22"/>
      <c r="I16" s="22"/>
      <c r="J16" s="22"/>
      <c r="K16" s="22"/>
      <c r="L16" s="22"/>
      <c r="M16" s="23">
        <v>0</v>
      </c>
      <c r="N16" s="24">
        <v>31477700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31477700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31477700</v>
      </c>
      <c r="AE16" s="24">
        <v>31477700</v>
      </c>
      <c r="AF16" s="24">
        <v>31477700</v>
      </c>
      <c r="AG16" s="19">
        <v>0</v>
      </c>
      <c r="AH16" s="19">
        <v>0</v>
      </c>
      <c r="AI16" s="19">
        <v>31477700</v>
      </c>
      <c r="AJ16" s="19">
        <v>0</v>
      </c>
      <c r="AK16" s="19">
        <v>0</v>
      </c>
      <c r="AL16" s="26">
        <v>1</v>
      </c>
      <c r="AM16" s="19">
        <v>0</v>
      </c>
      <c r="AN16" s="26">
        <v>1</v>
      </c>
      <c r="AO16" s="19">
        <v>0</v>
      </c>
      <c r="AP16" s="3"/>
    </row>
    <row r="17" spans="1:42" ht="38.25" outlineLevel="2">
      <c r="A17" s="21" t="s">
        <v>207</v>
      </c>
      <c r="B17" s="22" t="s">
        <v>18</v>
      </c>
      <c r="C17" s="22" t="s">
        <v>19</v>
      </c>
      <c r="D17" s="22" t="s">
        <v>208</v>
      </c>
      <c r="E17" s="22" t="s">
        <v>18</v>
      </c>
      <c r="F17" s="22" t="s">
        <v>18</v>
      </c>
      <c r="G17" s="22"/>
      <c r="H17" s="22"/>
      <c r="I17" s="22"/>
      <c r="J17" s="22"/>
      <c r="K17" s="22"/>
      <c r="L17" s="22"/>
      <c r="M17" s="23">
        <v>0</v>
      </c>
      <c r="N17" s="24">
        <v>296210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296210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296210</v>
      </c>
      <c r="AE17" s="24">
        <v>296210</v>
      </c>
      <c r="AF17" s="24">
        <v>296210</v>
      </c>
      <c r="AG17" s="19">
        <v>0</v>
      </c>
      <c r="AH17" s="19">
        <v>0</v>
      </c>
      <c r="AI17" s="19">
        <v>296210</v>
      </c>
      <c r="AJ17" s="19">
        <v>0</v>
      </c>
      <c r="AK17" s="19">
        <v>0</v>
      </c>
      <c r="AL17" s="26">
        <v>1</v>
      </c>
      <c r="AM17" s="19">
        <v>0</v>
      </c>
      <c r="AN17" s="26">
        <v>1</v>
      </c>
      <c r="AO17" s="19">
        <v>0</v>
      </c>
      <c r="AP17" s="3"/>
    </row>
    <row r="18" spans="1:42" ht="25.5" outlineLevel="2">
      <c r="A18" s="21" t="s">
        <v>142</v>
      </c>
      <c r="B18" s="22" t="s">
        <v>18</v>
      </c>
      <c r="C18" s="22" t="s">
        <v>19</v>
      </c>
      <c r="D18" s="22" t="s">
        <v>209</v>
      </c>
      <c r="E18" s="22" t="s">
        <v>18</v>
      </c>
      <c r="F18" s="22" t="s">
        <v>18</v>
      </c>
      <c r="G18" s="22"/>
      <c r="H18" s="22"/>
      <c r="I18" s="22"/>
      <c r="J18" s="22"/>
      <c r="K18" s="22"/>
      <c r="L18" s="22"/>
      <c r="M18" s="23">
        <v>0</v>
      </c>
      <c r="N18" s="24">
        <v>253400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253400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253362.95</v>
      </c>
      <c r="AE18" s="24">
        <v>253362.95</v>
      </c>
      <c r="AF18" s="24">
        <v>253362.95</v>
      </c>
      <c r="AG18" s="19">
        <v>0</v>
      </c>
      <c r="AH18" s="19">
        <v>0</v>
      </c>
      <c r="AI18" s="19">
        <v>253362.95</v>
      </c>
      <c r="AJ18" s="19">
        <v>0</v>
      </c>
      <c r="AK18" s="19">
        <v>37.049999999999997</v>
      </c>
      <c r="AL18" s="26">
        <v>0.99985378847671669</v>
      </c>
      <c r="AM18" s="19">
        <v>37.049999999999997</v>
      </c>
      <c r="AN18" s="26">
        <v>0.99985378847671669</v>
      </c>
      <c r="AO18" s="19">
        <v>0</v>
      </c>
      <c r="AP18" s="3"/>
    </row>
    <row r="19" spans="1:42" ht="25.5" outlineLevel="2">
      <c r="A19" s="21" t="s">
        <v>86</v>
      </c>
      <c r="B19" s="22" t="s">
        <v>18</v>
      </c>
      <c r="C19" s="22" t="s">
        <v>19</v>
      </c>
      <c r="D19" s="22" t="s">
        <v>210</v>
      </c>
      <c r="E19" s="22" t="s">
        <v>18</v>
      </c>
      <c r="F19" s="22" t="s">
        <v>18</v>
      </c>
      <c r="G19" s="22"/>
      <c r="H19" s="22"/>
      <c r="I19" s="22"/>
      <c r="J19" s="22"/>
      <c r="K19" s="22"/>
      <c r="L19" s="22"/>
      <c r="M19" s="23">
        <v>0</v>
      </c>
      <c r="N19" s="24">
        <v>2000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2000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2000</v>
      </c>
      <c r="AL19" s="26">
        <v>0</v>
      </c>
      <c r="AM19" s="19">
        <v>2000</v>
      </c>
      <c r="AN19" s="26">
        <v>0</v>
      </c>
      <c r="AO19" s="19">
        <v>0</v>
      </c>
      <c r="AP19" s="3"/>
    </row>
    <row r="20" spans="1:42" ht="25.5" outlineLevel="1">
      <c r="A20" s="21" t="s">
        <v>21</v>
      </c>
      <c r="B20" s="22" t="s">
        <v>18</v>
      </c>
      <c r="C20" s="22" t="s">
        <v>19</v>
      </c>
      <c r="D20" s="22" t="s">
        <v>22</v>
      </c>
      <c r="E20" s="22" t="s">
        <v>18</v>
      </c>
      <c r="F20" s="22" t="s">
        <v>18</v>
      </c>
      <c r="G20" s="22"/>
      <c r="H20" s="22"/>
      <c r="I20" s="22"/>
      <c r="J20" s="22"/>
      <c r="K20" s="22"/>
      <c r="L20" s="22"/>
      <c r="M20" s="23">
        <v>0</v>
      </c>
      <c r="N20" s="24">
        <f>N21+N22+N23+N24+N25+N26+N27+N28++N29+N30+N31+N32+N33</f>
        <v>84237250.030000001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135100510.03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129794570.83</v>
      </c>
      <c r="AE20" s="24">
        <v>129794570.83</v>
      </c>
      <c r="AF20" s="24">
        <f>AF21+AF22+AF23+AF24+AF25+AF26+AF27+AF28++AF29+AF30+AF31+AF32+AF33</f>
        <v>82201003.919999987</v>
      </c>
      <c r="AG20" s="19">
        <v>0</v>
      </c>
      <c r="AH20" s="19">
        <v>0</v>
      </c>
      <c r="AI20" s="19">
        <v>132840144.7</v>
      </c>
      <c r="AJ20" s="19">
        <v>-3045573.87</v>
      </c>
      <c r="AK20" s="19">
        <v>5305939.2</v>
      </c>
      <c r="AL20" s="26">
        <v>0.96072598690543964</v>
      </c>
      <c r="AM20" s="19">
        <v>2260365.33</v>
      </c>
      <c r="AN20" s="26">
        <v>0.98326900964698005</v>
      </c>
      <c r="AO20" s="19">
        <v>0</v>
      </c>
      <c r="AP20" s="3"/>
    </row>
    <row r="21" spans="1:42" ht="25.5" outlineLevel="2">
      <c r="A21" s="21" t="s">
        <v>195</v>
      </c>
      <c r="B21" s="22" t="s">
        <v>18</v>
      </c>
      <c r="C21" s="22" t="s">
        <v>19</v>
      </c>
      <c r="D21" s="22" t="s">
        <v>211</v>
      </c>
      <c r="E21" s="22" t="s">
        <v>18</v>
      </c>
      <c r="F21" s="22" t="s">
        <v>18</v>
      </c>
      <c r="G21" s="22"/>
      <c r="H21" s="22"/>
      <c r="I21" s="22"/>
      <c r="J21" s="22"/>
      <c r="K21" s="22"/>
      <c r="L21" s="22"/>
      <c r="M21" s="23">
        <v>0</v>
      </c>
      <c r="N21" s="24">
        <v>1227270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1227270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1227270</v>
      </c>
      <c r="AE21" s="24">
        <v>1227270</v>
      </c>
      <c r="AF21" s="24">
        <v>1227270</v>
      </c>
      <c r="AG21" s="19">
        <v>0</v>
      </c>
      <c r="AH21" s="19">
        <v>0</v>
      </c>
      <c r="AI21" s="19">
        <v>1227270</v>
      </c>
      <c r="AJ21" s="19">
        <v>0</v>
      </c>
      <c r="AK21" s="19">
        <v>0</v>
      </c>
      <c r="AL21" s="26">
        <v>1</v>
      </c>
      <c r="AM21" s="19">
        <v>0</v>
      </c>
      <c r="AN21" s="26">
        <v>1</v>
      </c>
      <c r="AO21" s="19">
        <v>0</v>
      </c>
      <c r="AP21" s="3"/>
    </row>
    <row r="22" spans="1:42" outlineLevel="2">
      <c r="A22" s="21" t="s">
        <v>197</v>
      </c>
      <c r="B22" s="22" t="s">
        <v>18</v>
      </c>
      <c r="C22" s="22" t="s">
        <v>19</v>
      </c>
      <c r="D22" s="22" t="s">
        <v>212</v>
      </c>
      <c r="E22" s="22" t="s">
        <v>18</v>
      </c>
      <c r="F22" s="22" t="s">
        <v>18</v>
      </c>
      <c r="G22" s="22"/>
      <c r="H22" s="22"/>
      <c r="I22" s="22"/>
      <c r="J22" s="22"/>
      <c r="K22" s="22"/>
      <c r="L22" s="22"/>
      <c r="M22" s="23">
        <v>0</v>
      </c>
      <c r="N22" s="24">
        <v>4864787.7699999996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4864787.7699999996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4864787.7699999996</v>
      </c>
      <c r="AE22" s="24">
        <v>4864787.7699999996</v>
      </c>
      <c r="AF22" s="24">
        <v>4864787.7699999996</v>
      </c>
      <c r="AG22" s="19">
        <v>0</v>
      </c>
      <c r="AH22" s="19">
        <v>0</v>
      </c>
      <c r="AI22" s="19">
        <v>4864787.7699999996</v>
      </c>
      <c r="AJ22" s="19">
        <v>0</v>
      </c>
      <c r="AK22" s="19">
        <v>0</v>
      </c>
      <c r="AL22" s="26">
        <v>1</v>
      </c>
      <c r="AM22" s="19">
        <v>0</v>
      </c>
      <c r="AN22" s="26">
        <v>1</v>
      </c>
      <c r="AO22" s="19">
        <v>0</v>
      </c>
      <c r="AP22" s="3"/>
    </row>
    <row r="23" spans="1:42" ht="51" outlineLevel="2">
      <c r="A23" s="21" t="s">
        <v>199</v>
      </c>
      <c r="B23" s="22" t="s">
        <v>18</v>
      </c>
      <c r="C23" s="22" t="s">
        <v>19</v>
      </c>
      <c r="D23" s="22" t="s">
        <v>213</v>
      </c>
      <c r="E23" s="22" t="s">
        <v>18</v>
      </c>
      <c r="F23" s="22" t="s">
        <v>18</v>
      </c>
      <c r="G23" s="22"/>
      <c r="H23" s="22"/>
      <c r="I23" s="22"/>
      <c r="J23" s="22"/>
      <c r="K23" s="22"/>
      <c r="L23" s="22"/>
      <c r="M23" s="23">
        <v>0</v>
      </c>
      <c r="N23" s="24">
        <v>3747900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3747900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3747900</v>
      </c>
      <c r="AE23" s="24">
        <v>3747900</v>
      </c>
      <c r="AF23" s="24">
        <v>3154500.92</v>
      </c>
      <c r="AG23" s="19">
        <v>0</v>
      </c>
      <c r="AH23" s="19">
        <v>0</v>
      </c>
      <c r="AI23" s="19">
        <v>3154500.92</v>
      </c>
      <c r="AJ23" s="19">
        <v>593399.07999999996</v>
      </c>
      <c r="AK23" s="19">
        <v>0</v>
      </c>
      <c r="AL23" s="26">
        <v>1</v>
      </c>
      <c r="AM23" s="19">
        <v>593399.07999999996</v>
      </c>
      <c r="AN23" s="26">
        <v>0.84167158141892795</v>
      </c>
      <c r="AO23" s="19">
        <v>0</v>
      </c>
      <c r="AP23" s="3"/>
    </row>
    <row r="24" spans="1:42" ht="63.75" outlineLevel="2">
      <c r="A24" s="21" t="s">
        <v>201</v>
      </c>
      <c r="B24" s="22" t="s">
        <v>18</v>
      </c>
      <c r="C24" s="22" t="s">
        <v>19</v>
      </c>
      <c r="D24" s="22" t="s">
        <v>214</v>
      </c>
      <c r="E24" s="22" t="s">
        <v>18</v>
      </c>
      <c r="F24" s="22" t="s">
        <v>18</v>
      </c>
      <c r="G24" s="22"/>
      <c r="H24" s="22"/>
      <c r="I24" s="22"/>
      <c r="J24" s="22"/>
      <c r="K24" s="22"/>
      <c r="L24" s="22"/>
      <c r="M24" s="23">
        <v>0</v>
      </c>
      <c r="N24" s="24">
        <v>52708167.939999998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52708167.939999998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52708167.939999998</v>
      </c>
      <c r="AE24" s="24">
        <v>52708167.939999998</v>
      </c>
      <c r="AF24" s="24">
        <v>51347805.259999998</v>
      </c>
      <c r="AG24" s="19">
        <v>0</v>
      </c>
      <c r="AH24" s="19">
        <v>0</v>
      </c>
      <c r="AI24" s="19">
        <v>51347805.259999998</v>
      </c>
      <c r="AJ24" s="19">
        <v>1360362.68</v>
      </c>
      <c r="AK24" s="19">
        <v>0</v>
      </c>
      <c r="AL24" s="26">
        <v>1</v>
      </c>
      <c r="AM24" s="19">
        <v>1360362.68</v>
      </c>
      <c r="AN24" s="26">
        <v>0.97419066658608666</v>
      </c>
      <c r="AO24" s="19">
        <v>0</v>
      </c>
      <c r="AP24" s="3"/>
    </row>
    <row r="25" spans="1:42" ht="25.5" outlineLevel="2">
      <c r="A25" s="21" t="s">
        <v>204</v>
      </c>
      <c r="B25" s="22" t="s">
        <v>18</v>
      </c>
      <c r="C25" s="22" t="s">
        <v>19</v>
      </c>
      <c r="D25" s="22" t="s">
        <v>215</v>
      </c>
      <c r="E25" s="22" t="s">
        <v>18</v>
      </c>
      <c r="F25" s="22" t="s">
        <v>18</v>
      </c>
      <c r="G25" s="22"/>
      <c r="H25" s="22"/>
      <c r="I25" s="22"/>
      <c r="J25" s="22"/>
      <c r="K25" s="22"/>
      <c r="L25" s="22"/>
      <c r="M25" s="23">
        <v>0</v>
      </c>
      <c r="N25" s="24">
        <v>421006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421006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421006</v>
      </c>
      <c r="AE25" s="24">
        <v>421006</v>
      </c>
      <c r="AF25" s="24">
        <v>421006</v>
      </c>
      <c r="AG25" s="19">
        <v>0</v>
      </c>
      <c r="AH25" s="19">
        <v>0</v>
      </c>
      <c r="AI25" s="19">
        <v>421006</v>
      </c>
      <c r="AJ25" s="19">
        <v>0</v>
      </c>
      <c r="AK25" s="19">
        <v>0</v>
      </c>
      <c r="AL25" s="26">
        <v>1</v>
      </c>
      <c r="AM25" s="19">
        <v>0</v>
      </c>
      <c r="AN25" s="26">
        <v>1</v>
      </c>
      <c r="AO25" s="19">
        <v>0</v>
      </c>
      <c r="AP25" s="3"/>
    </row>
    <row r="26" spans="1:42" ht="25.5" outlineLevel="2">
      <c r="A26" s="21" t="s">
        <v>216</v>
      </c>
      <c r="B26" s="22" t="s">
        <v>18</v>
      </c>
      <c r="C26" s="22" t="s">
        <v>19</v>
      </c>
      <c r="D26" s="22" t="s">
        <v>217</v>
      </c>
      <c r="E26" s="22" t="s">
        <v>18</v>
      </c>
      <c r="F26" s="22" t="s">
        <v>18</v>
      </c>
      <c r="G26" s="22"/>
      <c r="H26" s="22"/>
      <c r="I26" s="22"/>
      <c r="J26" s="22"/>
      <c r="K26" s="22"/>
      <c r="L26" s="22"/>
      <c r="M26" s="23">
        <v>0</v>
      </c>
      <c r="N26" s="24">
        <v>650000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650000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650000</v>
      </c>
      <c r="AE26" s="24">
        <v>650000</v>
      </c>
      <c r="AF26" s="24">
        <v>650000</v>
      </c>
      <c r="AG26" s="19">
        <v>0</v>
      </c>
      <c r="AH26" s="19">
        <v>0</v>
      </c>
      <c r="AI26" s="19">
        <v>650000</v>
      </c>
      <c r="AJ26" s="19">
        <v>0</v>
      </c>
      <c r="AK26" s="19">
        <v>0</v>
      </c>
      <c r="AL26" s="26">
        <v>1</v>
      </c>
      <c r="AM26" s="19">
        <v>0</v>
      </c>
      <c r="AN26" s="26">
        <v>1</v>
      </c>
      <c r="AO26" s="19">
        <v>0</v>
      </c>
      <c r="AP26" s="3"/>
    </row>
    <row r="27" spans="1:42" ht="89.25" outlineLevel="2">
      <c r="A27" s="21" t="s">
        <v>218</v>
      </c>
      <c r="B27" s="22" t="s">
        <v>18</v>
      </c>
      <c r="C27" s="22" t="s">
        <v>19</v>
      </c>
      <c r="D27" s="22" t="s">
        <v>219</v>
      </c>
      <c r="E27" s="22" t="s">
        <v>18</v>
      </c>
      <c r="F27" s="22" t="s">
        <v>18</v>
      </c>
      <c r="G27" s="22"/>
      <c r="H27" s="22"/>
      <c r="I27" s="22"/>
      <c r="J27" s="22"/>
      <c r="K27" s="22"/>
      <c r="L27" s="22"/>
      <c r="M27" s="23">
        <v>0</v>
      </c>
      <c r="N27" s="24">
        <v>4393510.12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4393510.12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4374516</v>
      </c>
      <c r="AE27" s="24">
        <v>4374516</v>
      </c>
      <c r="AF27" s="24">
        <v>4349516</v>
      </c>
      <c r="AG27" s="19">
        <v>0</v>
      </c>
      <c r="AH27" s="19">
        <v>0</v>
      </c>
      <c r="AI27" s="19">
        <v>4349516</v>
      </c>
      <c r="AJ27" s="19">
        <v>25000</v>
      </c>
      <c r="AK27" s="19">
        <v>18994.12</v>
      </c>
      <c r="AL27" s="26">
        <v>0.99567677791077902</v>
      </c>
      <c r="AM27" s="19">
        <v>43994.12</v>
      </c>
      <c r="AN27" s="26">
        <v>0.98998656682279362</v>
      </c>
      <c r="AO27" s="19">
        <v>0</v>
      </c>
      <c r="AP27" s="3"/>
    </row>
    <row r="28" spans="1:42" ht="76.5" outlineLevel="2">
      <c r="A28" s="21" t="s">
        <v>25</v>
      </c>
      <c r="B28" s="22" t="s">
        <v>18</v>
      </c>
      <c r="C28" s="22" t="s">
        <v>19</v>
      </c>
      <c r="D28" s="22" t="s">
        <v>220</v>
      </c>
      <c r="E28" s="22" t="s">
        <v>18</v>
      </c>
      <c r="F28" s="22" t="s">
        <v>18</v>
      </c>
      <c r="G28" s="22"/>
      <c r="H28" s="22"/>
      <c r="I28" s="22"/>
      <c r="J28" s="22"/>
      <c r="K28" s="22"/>
      <c r="L28" s="22"/>
      <c r="M28" s="23">
        <v>0</v>
      </c>
      <c r="N28" s="24">
        <v>9384000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9384000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9384000</v>
      </c>
      <c r="AE28" s="24">
        <v>9384000</v>
      </c>
      <c r="AF28" s="24">
        <v>9384000</v>
      </c>
      <c r="AG28" s="19">
        <v>0</v>
      </c>
      <c r="AH28" s="19">
        <v>0</v>
      </c>
      <c r="AI28" s="19">
        <v>9384000</v>
      </c>
      <c r="AJ28" s="19">
        <v>0</v>
      </c>
      <c r="AK28" s="19">
        <v>0</v>
      </c>
      <c r="AL28" s="26">
        <v>1</v>
      </c>
      <c r="AM28" s="19">
        <v>0</v>
      </c>
      <c r="AN28" s="26">
        <v>1</v>
      </c>
      <c r="AO28" s="19">
        <v>0</v>
      </c>
      <c r="AP28" s="3"/>
    </row>
    <row r="29" spans="1:42" ht="76.5" outlineLevel="2">
      <c r="A29" s="21" t="s">
        <v>25</v>
      </c>
      <c r="B29" s="22" t="s">
        <v>18</v>
      </c>
      <c r="C29" s="22" t="s">
        <v>19</v>
      </c>
      <c r="D29" s="22" t="s">
        <v>26</v>
      </c>
      <c r="E29" s="22" t="s">
        <v>18</v>
      </c>
      <c r="F29" s="22" t="s">
        <v>18</v>
      </c>
      <c r="G29" s="22"/>
      <c r="H29" s="22"/>
      <c r="I29" s="22"/>
      <c r="J29" s="22"/>
      <c r="K29" s="22"/>
      <c r="L29" s="22"/>
      <c r="M29" s="23">
        <v>0</v>
      </c>
      <c r="N29" s="24">
        <v>282959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51146219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45868483.920000002</v>
      </c>
      <c r="AE29" s="24">
        <v>45868483.920000002</v>
      </c>
      <c r="AF29" s="24">
        <v>254468.77</v>
      </c>
      <c r="AG29" s="19">
        <v>0</v>
      </c>
      <c r="AH29" s="19">
        <v>0</v>
      </c>
      <c r="AI29" s="19">
        <v>50893609.549999997</v>
      </c>
      <c r="AJ29" s="19">
        <v>-5025125.63</v>
      </c>
      <c r="AK29" s="19">
        <v>5277735.08</v>
      </c>
      <c r="AL29" s="26">
        <v>0.89681084578314574</v>
      </c>
      <c r="AM29" s="19">
        <v>252609.45</v>
      </c>
      <c r="AN29" s="26">
        <v>0.99506103373936594</v>
      </c>
      <c r="AO29" s="19">
        <v>0</v>
      </c>
      <c r="AP29" s="3"/>
    </row>
    <row r="30" spans="1:42" ht="114.75" outlineLevel="2">
      <c r="A30" s="21" t="s">
        <v>84</v>
      </c>
      <c r="B30" s="22" t="s">
        <v>18</v>
      </c>
      <c r="C30" s="22" t="s">
        <v>19</v>
      </c>
      <c r="D30" s="22" t="s">
        <v>221</v>
      </c>
      <c r="E30" s="22" t="s">
        <v>18</v>
      </c>
      <c r="F30" s="22" t="s">
        <v>18</v>
      </c>
      <c r="G30" s="22"/>
      <c r="H30" s="22"/>
      <c r="I30" s="22"/>
      <c r="J30" s="22"/>
      <c r="K30" s="22"/>
      <c r="L30" s="22"/>
      <c r="M30" s="23">
        <v>0</v>
      </c>
      <c r="N30" s="24">
        <v>36200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36200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36200</v>
      </c>
      <c r="AE30" s="24">
        <v>36200</v>
      </c>
      <c r="AF30" s="24">
        <v>36200</v>
      </c>
      <c r="AG30" s="19">
        <v>0</v>
      </c>
      <c r="AH30" s="19">
        <v>0</v>
      </c>
      <c r="AI30" s="19">
        <v>36200</v>
      </c>
      <c r="AJ30" s="19">
        <v>0</v>
      </c>
      <c r="AK30" s="19">
        <v>0</v>
      </c>
      <c r="AL30" s="26">
        <v>1</v>
      </c>
      <c r="AM30" s="19">
        <v>0</v>
      </c>
      <c r="AN30" s="26">
        <v>1</v>
      </c>
      <c r="AO30" s="19">
        <v>0</v>
      </c>
      <c r="AP30" s="3"/>
    </row>
    <row r="31" spans="1:42" ht="38.25" outlineLevel="2">
      <c r="A31" s="21" t="s">
        <v>207</v>
      </c>
      <c r="B31" s="22" t="s">
        <v>18</v>
      </c>
      <c r="C31" s="22" t="s">
        <v>19</v>
      </c>
      <c r="D31" s="22" t="s">
        <v>222</v>
      </c>
      <c r="E31" s="22" t="s">
        <v>18</v>
      </c>
      <c r="F31" s="22" t="s">
        <v>18</v>
      </c>
      <c r="G31" s="22"/>
      <c r="H31" s="22"/>
      <c r="I31" s="22"/>
      <c r="J31" s="22"/>
      <c r="K31" s="22"/>
      <c r="L31" s="22"/>
      <c r="M31" s="23">
        <v>0</v>
      </c>
      <c r="N31" s="24">
        <v>247270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247270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247270</v>
      </c>
      <c r="AE31" s="24">
        <v>247270</v>
      </c>
      <c r="AF31" s="24">
        <v>247270</v>
      </c>
      <c r="AG31" s="19">
        <v>0</v>
      </c>
      <c r="AH31" s="19">
        <v>0</v>
      </c>
      <c r="AI31" s="19">
        <v>247270</v>
      </c>
      <c r="AJ31" s="19">
        <v>0</v>
      </c>
      <c r="AK31" s="19">
        <v>0</v>
      </c>
      <c r="AL31" s="26">
        <v>1</v>
      </c>
      <c r="AM31" s="19">
        <v>0</v>
      </c>
      <c r="AN31" s="26">
        <v>1</v>
      </c>
      <c r="AO31" s="19">
        <v>0</v>
      </c>
      <c r="AP31" s="3"/>
    </row>
    <row r="32" spans="1:42" ht="25.5" outlineLevel="2">
      <c r="A32" s="21" t="s">
        <v>86</v>
      </c>
      <c r="B32" s="22" t="s">
        <v>18</v>
      </c>
      <c r="C32" s="22" t="s">
        <v>19</v>
      </c>
      <c r="D32" s="22" t="s">
        <v>223</v>
      </c>
      <c r="E32" s="22" t="s">
        <v>18</v>
      </c>
      <c r="F32" s="22" t="s">
        <v>18</v>
      </c>
      <c r="G32" s="22"/>
      <c r="H32" s="22"/>
      <c r="I32" s="22"/>
      <c r="J32" s="22"/>
      <c r="K32" s="22"/>
      <c r="L32" s="22"/>
      <c r="M32" s="23">
        <v>0</v>
      </c>
      <c r="N32" s="24">
        <v>6246969.2000000002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6246969.2000000002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6244969.2000000002</v>
      </c>
      <c r="AE32" s="24">
        <v>6244969.2000000002</v>
      </c>
      <c r="AF32" s="24">
        <v>6244969.2000000002</v>
      </c>
      <c r="AG32" s="19">
        <v>0</v>
      </c>
      <c r="AH32" s="19">
        <v>0</v>
      </c>
      <c r="AI32" s="19">
        <v>6244969.2000000002</v>
      </c>
      <c r="AJ32" s="19">
        <v>0</v>
      </c>
      <c r="AK32" s="19">
        <v>2000</v>
      </c>
      <c r="AL32" s="26">
        <v>0.99967984474775384</v>
      </c>
      <c r="AM32" s="19">
        <v>2000</v>
      </c>
      <c r="AN32" s="26">
        <v>0.99967984474775384</v>
      </c>
      <c r="AO32" s="19">
        <v>0</v>
      </c>
      <c r="AP32" s="3"/>
    </row>
    <row r="33" spans="1:42" ht="25.5" outlineLevel="2">
      <c r="A33" s="21" t="s">
        <v>224</v>
      </c>
      <c r="B33" s="22" t="s">
        <v>18</v>
      </c>
      <c r="C33" s="22" t="s">
        <v>19</v>
      </c>
      <c r="D33" s="22" t="s">
        <v>225</v>
      </c>
      <c r="E33" s="22" t="s">
        <v>18</v>
      </c>
      <c r="F33" s="22" t="s">
        <v>18</v>
      </c>
      <c r="G33" s="22"/>
      <c r="H33" s="22"/>
      <c r="I33" s="22"/>
      <c r="J33" s="22"/>
      <c r="K33" s="22"/>
      <c r="L33" s="22"/>
      <c r="M33" s="23">
        <v>0</v>
      </c>
      <c r="N33" s="24">
        <v>27210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27210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20000</v>
      </c>
      <c r="AE33" s="24">
        <v>20000</v>
      </c>
      <c r="AF33" s="24">
        <v>19210</v>
      </c>
      <c r="AG33" s="19">
        <v>0</v>
      </c>
      <c r="AH33" s="19">
        <v>0</v>
      </c>
      <c r="AI33" s="19">
        <v>19210</v>
      </c>
      <c r="AJ33" s="19">
        <v>790</v>
      </c>
      <c r="AK33" s="19">
        <v>7210</v>
      </c>
      <c r="AL33" s="26">
        <v>0.735023888276369</v>
      </c>
      <c r="AM33" s="19">
        <v>8000</v>
      </c>
      <c r="AN33" s="26">
        <v>0.70599044468945238</v>
      </c>
      <c r="AO33" s="19">
        <v>0</v>
      </c>
      <c r="AP33" s="3"/>
    </row>
    <row r="34" spans="1:42" ht="25.5" outlineLevel="1">
      <c r="A34" s="21" t="s">
        <v>27</v>
      </c>
      <c r="B34" s="22" t="s">
        <v>18</v>
      </c>
      <c r="C34" s="22" t="s">
        <v>19</v>
      </c>
      <c r="D34" s="22" t="s">
        <v>28</v>
      </c>
      <c r="E34" s="22" t="s">
        <v>18</v>
      </c>
      <c r="F34" s="22" t="s">
        <v>18</v>
      </c>
      <c r="G34" s="22"/>
      <c r="H34" s="22"/>
      <c r="I34" s="22"/>
      <c r="J34" s="22"/>
      <c r="K34" s="22"/>
      <c r="L34" s="22"/>
      <c r="M34" s="23">
        <v>0</v>
      </c>
      <c r="N34" s="24">
        <v>113196091.70999999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113196091.70999999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113196091.70999999</v>
      </c>
      <c r="AE34" s="24">
        <v>113196091.70999999</v>
      </c>
      <c r="AF34" s="24">
        <v>111154573.76000001</v>
      </c>
      <c r="AG34" s="19">
        <v>0</v>
      </c>
      <c r="AH34" s="19">
        <v>0</v>
      </c>
      <c r="AI34" s="19">
        <v>111154573.76000001</v>
      </c>
      <c r="AJ34" s="19">
        <v>2041517.95</v>
      </c>
      <c r="AK34" s="19">
        <v>0</v>
      </c>
      <c r="AL34" s="26">
        <v>1</v>
      </c>
      <c r="AM34" s="19">
        <v>2041517.95</v>
      </c>
      <c r="AN34" s="26">
        <v>0.98196476645827824</v>
      </c>
      <c r="AO34" s="19">
        <v>0</v>
      </c>
      <c r="AP34" s="3"/>
    </row>
    <row r="35" spans="1:42" ht="25.5" outlineLevel="2">
      <c r="A35" s="21" t="s">
        <v>195</v>
      </c>
      <c r="B35" s="22" t="s">
        <v>18</v>
      </c>
      <c r="C35" s="22" t="s">
        <v>19</v>
      </c>
      <c r="D35" s="22" t="s">
        <v>226</v>
      </c>
      <c r="E35" s="22" t="s">
        <v>18</v>
      </c>
      <c r="F35" s="22" t="s">
        <v>18</v>
      </c>
      <c r="G35" s="22"/>
      <c r="H35" s="22"/>
      <c r="I35" s="22"/>
      <c r="J35" s="22"/>
      <c r="K35" s="22"/>
      <c r="L35" s="22"/>
      <c r="M35" s="23">
        <v>0</v>
      </c>
      <c r="N35" s="24">
        <v>125990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125990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125990</v>
      </c>
      <c r="AE35" s="24">
        <v>125990</v>
      </c>
      <c r="AF35" s="24">
        <v>125990</v>
      </c>
      <c r="AG35" s="19">
        <v>0</v>
      </c>
      <c r="AH35" s="19">
        <v>0</v>
      </c>
      <c r="AI35" s="19">
        <v>125990</v>
      </c>
      <c r="AJ35" s="19">
        <v>0</v>
      </c>
      <c r="AK35" s="19">
        <v>0</v>
      </c>
      <c r="AL35" s="26">
        <v>1</v>
      </c>
      <c r="AM35" s="19">
        <v>0</v>
      </c>
      <c r="AN35" s="26">
        <v>1</v>
      </c>
      <c r="AO35" s="19">
        <v>0</v>
      </c>
      <c r="AP35" s="3"/>
    </row>
    <row r="36" spans="1:42" ht="25.5" outlineLevel="2">
      <c r="A36" s="21" t="s">
        <v>204</v>
      </c>
      <c r="B36" s="22" t="s">
        <v>18</v>
      </c>
      <c r="C36" s="22" t="s">
        <v>19</v>
      </c>
      <c r="D36" s="22" t="s">
        <v>227</v>
      </c>
      <c r="E36" s="22" t="s">
        <v>18</v>
      </c>
      <c r="F36" s="22" t="s">
        <v>18</v>
      </c>
      <c r="G36" s="22"/>
      <c r="H36" s="22"/>
      <c r="I36" s="22"/>
      <c r="J36" s="22"/>
      <c r="K36" s="22"/>
      <c r="L36" s="22"/>
      <c r="M36" s="23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26">
        <v>0</v>
      </c>
      <c r="AM36" s="19">
        <v>0</v>
      </c>
      <c r="AN36" s="26">
        <v>0</v>
      </c>
      <c r="AO36" s="19">
        <v>0</v>
      </c>
      <c r="AP36" s="3"/>
    </row>
    <row r="37" spans="1:42" outlineLevel="2">
      <c r="A37" s="21" t="s">
        <v>197</v>
      </c>
      <c r="B37" s="22" t="s">
        <v>18</v>
      </c>
      <c r="C37" s="22" t="s">
        <v>19</v>
      </c>
      <c r="D37" s="22" t="s">
        <v>228</v>
      </c>
      <c r="E37" s="22" t="s">
        <v>18</v>
      </c>
      <c r="F37" s="22" t="s">
        <v>18</v>
      </c>
      <c r="G37" s="22"/>
      <c r="H37" s="22"/>
      <c r="I37" s="22"/>
      <c r="J37" s="22"/>
      <c r="K37" s="22"/>
      <c r="L37" s="22"/>
      <c r="M37" s="23">
        <v>0</v>
      </c>
      <c r="N37" s="24">
        <v>1138024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1138024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1138024</v>
      </c>
      <c r="AE37" s="24">
        <v>1138024</v>
      </c>
      <c r="AF37" s="24">
        <v>1138024</v>
      </c>
      <c r="AG37" s="19">
        <v>0</v>
      </c>
      <c r="AH37" s="19">
        <v>0</v>
      </c>
      <c r="AI37" s="19">
        <v>1138024</v>
      </c>
      <c r="AJ37" s="19">
        <v>0</v>
      </c>
      <c r="AK37" s="19">
        <v>0</v>
      </c>
      <c r="AL37" s="26">
        <v>1</v>
      </c>
      <c r="AM37" s="19">
        <v>0</v>
      </c>
      <c r="AN37" s="26">
        <v>1</v>
      </c>
      <c r="AO37" s="19">
        <v>0</v>
      </c>
      <c r="AP37" s="3"/>
    </row>
    <row r="38" spans="1:42" ht="51" outlineLevel="2">
      <c r="A38" s="21" t="s">
        <v>199</v>
      </c>
      <c r="B38" s="22" t="s">
        <v>18</v>
      </c>
      <c r="C38" s="22" t="s">
        <v>19</v>
      </c>
      <c r="D38" s="22" t="s">
        <v>229</v>
      </c>
      <c r="E38" s="22" t="s">
        <v>18</v>
      </c>
      <c r="F38" s="22" t="s">
        <v>18</v>
      </c>
      <c r="G38" s="22"/>
      <c r="H38" s="22"/>
      <c r="I38" s="22"/>
      <c r="J38" s="22"/>
      <c r="K38" s="22"/>
      <c r="L38" s="22"/>
      <c r="M38" s="23">
        <v>0</v>
      </c>
      <c r="N38" s="24">
        <v>683700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683700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683700</v>
      </c>
      <c r="AE38" s="24">
        <v>683700</v>
      </c>
      <c r="AF38" s="24">
        <v>357063.05</v>
      </c>
      <c r="AG38" s="19">
        <v>0</v>
      </c>
      <c r="AH38" s="19">
        <v>0</v>
      </c>
      <c r="AI38" s="19">
        <v>357063.05</v>
      </c>
      <c r="AJ38" s="19">
        <v>326636.95</v>
      </c>
      <c r="AK38" s="19">
        <v>0</v>
      </c>
      <c r="AL38" s="26">
        <v>1</v>
      </c>
      <c r="AM38" s="19">
        <v>326636.95</v>
      </c>
      <c r="AN38" s="26">
        <v>0.52225106040661107</v>
      </c>
      <c r="AO38" s="19">
        <v>0</v>
      </c>
      <c r="AP38" s="3"/>
    </row>
    <row r="39" spans="1:42" ht="25.5" outlineLevel="2">
      <c r="A39" s="21" t="s">
        <v>230</v>
      </c>
      <c r="B39" s="22" t="s">
        <v>18</v>
      </c>
      <c r="C39" s="22" t="s">
        <v>19</v>
      </c>
      <c r="D39" s="22" t="s">
        <v>231</v>
      </c>
      <c r="E39" s="22" t="s">
        <v>18</v>
      </c>
      <c r="F39" s="22" t="s">
        <v>18</v>
      </c>
      <c r="G39" s="22"/>
      <c r="H39" s="22"/>
      <c r="I39" s="22"/>
      <c r="J39" s="22"/>
      <c r="K39" s="22"/>
      <c r="L39" s="22"/>
      <c r="M39" s="23">
        <v>0</v>
      </c>
      <c r="N39" s="24">
        <v>70000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70000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70000</v>
      </c>
      <c r="AE39" s="24">
        <v>70000</v>
      </c>
      <c r="AF39" s="24">
        <v>70000</v>
      </c>
      <c r="AG39" s="19">
        <v>0</v>
      </c>
      <c r="AH39" s="19">
        <v>0</v>
      </c>
      <c r="AI39" s="19">
        <v>70000</v>
      </c>
      <c r="AJ39" s="19">
        <v>0</v>
      </c>
      <c r="AK39" s="19">
        <v>0</v>
      </c>
      <c r="AL39" s="26">
        <v>1</v>
      </c>
      <c r="AM39" s="19">
        <v>0</v>
      </c>
      <c r="AN39" s="26">
        <v>1</v>
      </c>
      <c r="AO39" s="19">
        <v>0</v>
      </c>
      <c r="AP39" s="3"/>
    </row>
    <row r="40" spans="1:42" ht="63.75" outlineLevel="2">
      <c r="A40" s="21" t="s">
        <v>201</v>
      </c>
      <c r="B40" s="22" t="s">
        <v>18</v>
      </c>
      <c r="C40" s="22" t="s">
        <v>19</v>
      </c>
      <c r="D40" s="22" t="s">
        <v>232</v>
      </c>
      <c r="E40" s="22" t="s">
        <v>18</v>
      </c>
      <c r="F40" s="22" t="s">
        <v>18</v>
      </c>
      <c r="G40" s="22"/>
      <c r="H40" s="22"/>
      <c r="I40" s="22"/>
      <c r="J40" s="22"/>
      <c r="K40" s="22"/>
      <c r="L40" s="22"/>
      <c r="M40" s="23">
        <v>0</v>
      </c>
      <c r="N40" s="24">
        <v>100003857.70999999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100003857.70999999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100003857.70999999</v>
      </c>
      <c r="AE40" s="24">
        <v>100003857.70999999</v>
      </c>
      <c r="AF40" s="24">
        <v>98288976.709999993</v>
      </c>
      <c r="AG40" s="19">
        <v>0</v>
      </c>
      <c r="AH40" s="19">
        <v>0</v>
      </c>
      <c r="AI40" s="19">
        <v>98288976.709999993</v>
      </c>
      <c r="AJ40" s="19">
        <v>1714881</v>
      </c>
      <c r="AK40" s="19">
        <v>0</v>
      </c>
      <c r="AL40" s="26">
        <v>1</v>
      </c>
      <c r="AM40" s="19">
        <v>1714881</v>
      </c>
      <c r="AN40" s="26">
        <v>0.98285185152583854</v>
      </c>
      <c r="AO40" s="19">
        <v>0</v>
      </c>
      <c r="AP40" s="3"/>
    </row>
    <row r="41" spans="1:42" ht="25.5" outlineLevel="2">
      <c r="A41" s="21" t="s">
        <v>204</v>
      </c>
      <c r="B41" s="22" t="s">
        <v>18</v>
      </c>
      <c r="C41" s="22" t="s">
        <v>19</v>
      </c>
      <c r="D41" s="22" t="s">
        <v>233</v>
      </c>
      <c r="E41" s="22" t="s">
        <v>18</v>
      </c>
      <c r="F41" s="22" t="s">
        <v>18</v>
      </c>
      <c r="G41" s="22"/>
      <c r="H41" s="22"/>
      <c r="I41" s="22"/>
      <c r="J41" s="22"/>
      <c r="K41" s="22"/>
      <c r="L41" s="22"/>
      <c r="M41" s="23">
        <v>0</v>
      </c>
      <c r="N41" s="24">
        <v>158000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158000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158000</v>
      </c>
      <c r="AE41" s="24">
        <v>158000</v>
      </c>
      <c r="AF41" s="24">
        <v>158000</v>
      </c>
      <c r="AG41" s="19">
        <v>0</v>
      </c>
      <c r="AH41" s="19">
        <v>0</v>
      </c>
      <c r="AI41" s="19">
        <v>158000</v>
      </c>
      <c r="AJ41" s="19">
        <v>0</v>
      </c>
      <c r="AK41" s="19">
        <v>0</v>
      </c>
      <c r="AL41" s="26">
        <v>1</v>
      </c>
      <c r="AM41" s="19">
        <v>0</v>
      </c>
      <c r="AN41" s="26">
        <v>1</v>
      </c>
      <c r="AO41" s="19">
        <v>0</v>
      </c>
      <c r="AP41" s="3"/>
    </row>
    <row r="42" spans="1:42" ht="38.25" outlineLevel="2">
      <c r="A42" s="21" t="s">
        <v>207</v>
      </c>
      <c r="B42" s="22" t="s">
        <v>18</v>
      </c>
      <c r="C42" s="22" t="s">
        <v>19</v>
      </c>
      <c r="D42" s="22" t="s">
        <v>234</v>
      </c>
      <c r="E42" s="22" t="s">
        <v>18</v>
      </c>
      <c r="F42" s="22" t="s">
        <v>18</v>
      </c>
      <c r="G42" s="22"/>
      <c r="H42" s="22"/>
      <c r="I42" s="22"/>
      <c r="J42" s="22"/>
      <c r="K42" s="22"/>
      <c r="L42" s="22"/>
      <c r="M42" s="23">
        <v>0</v>
      </c>
      <c r="N42" s="24">
        <v>16520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16520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16520</v>
      </c>
      <c r="AE42" s="24">
        <v>16520</v>
      </c>
      <c r="AF42" s="24">
        <v>16520</v>
      </c>
      <c r="AG42" s="19">
        <v>0</v>
      </c>
      <c r="AH42" s="19">
        <v>0</v>
      </c>
      <c r="AI42" s="19">
        <v>16520</v>
      </c>
      <c r="AJ42" s="19">
        <v>0</v>
      </c>
      <c r="AK42" s="19">
        <v>0</v>
      </c>
      <c r="AL42" s="26">
        <v>1</v>
      </c>
      <c r="AM42" s="19">
        <v>0</v>
      </c>
      <c r="AN42" s="26">
        <v>1</v>
      </c>
      <c r="AO42" s="19">
        <v>0</v>
      </c>
      <c r="AP42" s="3"/>
    </row>
    <row r="43" spans="1:42" ht="38.25" outlineLevel="2">
      <c r="A43" s="21" t="s">
        <v>235</v>
      </c>
      <c r="B43" s="22" t="s">
        <v>18</v>
      </c>
      <c r="C43" s="22" t="s">
        <v>19</v>
      </c>
      <c r="D43" s="22" t="s">
        <v>236</v>
      </c>
      <c r="E43" s="22" t="s">
        <v>18</v>
      </c>
      <c r="F43" s="22" t="s">
        <v>18</v>
      </c>
      <c r="G43" s="22"/>
      <c r="H43" s="22"/>
      <c r="I43" s="22"/>
      <c r="J43" s="22"/>
      <c r="K43" s="22"/>
      <c r="L43" s="22"/>
      <c r="M43" s="23">
        <v>0</v>
      </c>
      <c r="N43" s="24">
        <v>11000000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11000000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11000000</v>
      </c>
      <c r="AE43" s="24">
        <v>11000000</v>
      </c>
      <c r="AF43" s="24">
        <v>11000000</v>
      </c>
      <c r="AG43" s="19">
        <v>0</v>
      </c>
      <c r="AH43" s="19">
        <v>0</v>
      </c>
      <c r="AI43" s="19">
        <v>11000000</v>
      </c>
      <c r="AJ43" s="19">
        <v>0</v>
      </c>
      <c r="AK43" s="19">
        <v>0</v>
      </c>
      <c r="AL43" s="26">
        <v>1</v>
      </c>
      <c r="AM43" s="19">
        <v>0</v>
      </c>
      <c r="AN43" s="26">
        <v>1</v>
      </c>
      <c r="AO43" s="19">
        <v>0</v>
      </c>
      <c r="AP43" s="3"/>
    </row>
    <row r="44" spans="1:42" ht="25.5" outlineLevel="1">
      <c r="A44" s="21" t="s">
        <v>90</v>
      </c>
      <c r="B44" s="22" t="s">
        <v>18</v>
      </c>
      <c r="C44" s="22" t="s">
        <v>19</v>
      </c>
      <c r="D44" s="22" t="s">
        <v>91</v>
      </c>
      <c r="E44" s="22" t="s">
        <v>18</v>
      </c>
      <c r="F44" s="22" t="s">
        <v>18</v>
      </c>
      <c r="G44" s="22"/>
      <c r="H44" s="22"/>
      <c r="I44" s="22"/>
      <c r="J44" s="22"/>
      <c r="K44" s="22"/>
      <c r="L44" s="22"/>
      <c r="M44" s="23">
        <v>0</v>
      </c>
      <c r="N44" s="24">
        <v>15849839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15849839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15849839</v>
      </c>
      <c r="AE44" s="24">
        <v>15849839</v>
      </c>
      <c r="AF44" s="24">
        <v>15849839</v>
      </c>
      <c r="AG44" s="19">
        <v>0</v>
      </c>
      <c r="AH44" s="19">
        <v>0</v>
      </c>
      <c r="AI44" s="19">
        <v>15849839</v>
      </c>
      <c r="AJ44" s="19">
        <v>0</v>
      </c>
      <c r="AK44" s="19">
        <v>0</v>
      </c>
      <c r="AL44" s="26">
        <v>1</v>
      </c>
      <c r="AM44" s="19">
        <v>0</v>
      </c>
      <c r="AN44" s="26">
        <v>1</v>
      </c>
      <c r="AO44" s="19">
        <v>0</v>
      </c>
      <c r="AP44" s="3"/>
    </row>
    <row r="45" spans="1:42" outlineLevel="2">
      <c r="A45" s="21" t="s">
        <v>197</v>
      </c>
      <c r="B45" s="22" t="s">
        <v>18</v>
      </c>
      <c r="C45" s="22" t="s">
        <v>19</v>
      </c>
      <c r="D45" s="22" t="s">
        <v>237</v>
      </c>
      <c r="E45" s="22" t="s">
        <v>18</v>
      </c>
      <c r="F45" s="22" t="s">
        <v>18</v>
      </c>
      <c r="G45" s="22"/>
      <c r="H45" s="22"/>
      <c r="I45" s="22"/>
      <c r="J45" s="22"/>
      <c r="K45" s="22"/>
      <c r="L45" s="22"/>
      <c r="M45" s="23">
        <v>0</v>
      </c>
      <c r="N45" s="24">
        <v>23139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23139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23139</v>
      </c>
      <c r="AE45" s="24">
        <v>23139</v>
      </c>
      <c r="AF45" s="24">
        <v>23139</v>
      </c>
      <c r="AG45" s="19">
        <v>0</v>
      </c>
      <c r="AH45" s="19">
        <v>0</v>
      </c>
      <c r="AI45" s="19">
        <v>23139</v>
      </c>
      <c r="AJ45" s="19">
        <v>0</v>
      </c>
      <c r="AK45" s="19">
        <v>0</v>
      </c>
      <c r="AL45" s="26">
        <v>1</v>
      </c>
      <c r="AM45" s="19">
        <v>0</v>
      </c>
      <c r="AN45" s="26">
        <v>1</v>
      </c>
      <c r="AO45" s="19">
        <v>0</v>
      </c>
      <c r="AP45" s="3"/>
    </row>
    <row r="46" spans="1:42" ht="63.75" outlineLevel="2">
      <c r="A46" s="21" t="s">
        <v>201</v>
      </c>
      <c r="B46" s="22" t="s">
        <v>18</v>
      </c>
      <c r="C46" s="22" t="s">
        <v>19</v>
      </c>
      <c r="D46" s="22" t="s">
        <v>238</v>
      </c>
      <c r="E46" s="22" t="s">
        <v>18</v>
      </c>
      <c r="F46" s="22" t="s">
        <v>18</v>
      </c>
      <c r="G46" s="22"/>
      <c r="H46" s="22"/>
      <c r="I46" s="22"/>
      <c r="J46" s="22"/>
      <c r="K46" s="22"/>
      <c r="L46" s="22"/>
      <c r="M46" s="23">
        <v>0</v>
      </c>
      <c r="N46" s="24">
        <v>15635700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15635700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15635700</v>
      </c>
      <c r="AE46" s="24">
        <v>15635700</v>
      </c>
      <c r="AF46" s="24">
        <v>15635700</v>
      </c>
      <c r="AG46" s="19">
        <v>0</v>
      </c>
      <c r="AH46" s="19">
        <v>0</v>
      </c>
      <c r="AI46" s="19">
        <v>15635700</v>
      </c>
      <c r="AJ46" s="19">
        <v>0</v>
      </c>
      <c r="AK46" s="19">
        <v>0</v>
      </c>
      <c r="AL46" s="26">
        <v>1</v>
      </c>
      <c r="AM46" s="19">
        <v>0</v>
      </c>
      <c r="AN46" s="26">
        <v>1</v>
      </c>
      <c r="AO46" s="19">
        <v>0</v>
      </c>
      <c r="AP46" s="3"/>
    </row>
    <row r="47" spans="1:42" ht="38.25" outlineLevel="2">
      <c r="A47" s="21" t="s">
        <v>239</v>
      </c>
      <c r="B47" s="22" t="s">
        <v>18</v>
      </c>
      <c r="C47" s="22" t="s">
        <v>19</v>
      </c>
      <c r="D47" s="22" t="s">
        <v>240</v>
      </c>
      <c r="E47" s="22" t="s">
        <v>18</v>
      </c>
      <c r="F47" s="22" t="s">
        <v>18</v>
      </c>
      <c r="G47" s="22"/>
      <c r="H47" s="22"/>
      <c r="I47" s="22"/>
      <c r="J47" s="22"/>
      <c r="K47" s="22"/>
      <c r="L47" s="22"/>
      <c r="M47" s="23">
        <v>0</v>
      </c>
      <c r="N47" s="24">
        <v>191000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191000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191000</v>
      </c>
      <c r="AE47" s="24">
        <v>191000</v>
      </c>
      <c r="AF47" s="24">
        <v>191000</v>
      </c>
      <c r="AG47" s="19">
        <v>0</v>
      </c>
      <c r="AH47" s="19">
        <v>0</v>
      </c>
      <c r="AI47" s="19">
        <v>191000</v>
      </c>
      <c r="AJ47" s="19">
        <v>0</v>
      </c>
      <c r="AK47" s="19">
        <v>0</v>
      </c>
      <c r="AL47" s="26">
        <v>1</v>
      </c>
      <c r="AM47" s="19">
        <v>0</v>
      </c>
      <c r="AN47" s="26">
        <v>1</v>
      </c>
      <c r="AO47" s="19">
        <v>0</v>
      </c>
      <c r="AP47" s="3"/>
    </row>
    <row r="48" spans="1:42" ht="25.5" outlineLevel="1">
      <c r="A48" s="21" t="s">
        <v>94</v>
      </c>
      <c r="B48" s="22" t="s">
        <v>18</v>
      </c>
      <c r="C48" s="22" t="s">
        <v>19</v>
      </c>
      <c r="D48" s="22" t="s">
        <v>95</v>
      </c>
      <c r="E48" s="22" t="s">
        <v>18</v>
      </c>
      <c r="F48" s="22" t="s">
        <v>18</v>
      </c>
      <c r="G48" s="22"/>
      <c r="H48" s="22"/>
      <c r="I48" s="22"/>
      <c r="J48" s="22"/>
      <c r="K48" s="22"/>
      <c r="L48" s="22"/>
      <c r="M48" s="23">
        <v>0</v>
      </c>
      <c r="N48" s="24">
        <v>19008985.960000001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19008985.960000001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18830543.440000001</v>
      </c>
      <c r="AE48" s="24">
        <v>18830543.440000001</v>
      </c>
      <c r="AF48" s="24">
        <v>17288134.07</v>
      </c>
      <c r="AG48" s="19">
        <v>0</v>
      </c>
      <c r="AH48" s="19">
        <v>0</v>
      </c>
      <c r="AI48" s="19">
        <v>17288134.07</v>
      </c>
      <c r="AJ48" s="19">
        <v>1542409.37</v>
      </c>
      <c r="AK48" s="19">
        <v>178442.52</v>
      </c>
      <c r="AL48" s="26">
        <v>0.99061272808683798</v>
      </c>
      <c r="AM48" s="19">
        <v>1720851.89</v>
      </c>
      <c r="AN48" s="26">
        <v>0.90947166284297687</v>
      </c>
      <c r="AO48" s="19">
        <v>0</v>
      </c>
      <c r="AP48" s="3"/>
    </row>
    <row r="49" spans="1:42" ht="25.5" outlineLevel="2">
      <c r="A49" s="21" t="s">
        <v>241</v>
      </c>
      <c r="B49" s="22" t="s">
        <v>18</v>
      </c>
      <c r="C49" s="22" t="s">
        <v>19</v>
      </c>
      <c r="D49" s="22" t="s">
        <v>242</v>
      </c>
      <c r="E49" s="22" t="s">
        <v>18</v>
      </c>
      <c r="F49" s="22" t="s">
        <v>18</v>
      </c>
      <c r="G49" s="22"/>
      <c r="H49" s="22"/>
      <c r="I49" s="22"/>
      <c r="J49" s="22"/>
      <c r="K49" s="22"/>
      <c r="L49" s="22"/>
      <c r="M49" s="23">
        <v>0</v>
      </c>
      <c r="N49" s="24">
        <v>6486346.7999999998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6486346.7999999998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6307931</v>
      </c>
      <c r="AE49" s="24">
        <v>6307931</v>
      </c>
      <c r="AF49" s="24">
        <v>6260819.3899999997</v>
      </c>
      <c r="AG49" s="19">
        <v>0</v>
      </c>
      <c r="AH49" s="19">
        <v>0</v>
      </c>
      <c r="AI49" s="19">
        <v>6260819.3899999997</v>
      </c>
      <c r="AJ49" s="19">
        <v>47111.61</v>
      </c>
      <c r="AK49" s="19">
        <v>178415.8</v>
      </c>
      <c r="AL49" s="26">
        <v>0.97249363848383807</v>
      </c>
      <c r="AM49" s="19">
        <v>225527.41</v>
      </c>
      <c r="AN49" s="26">
        <v>0.96523044219590604</v>
      </c>
      <c r="AO49" s="19">
        <v>0</v>
      </c>
      <c r="AP49" s="3"/>
    </row>
    <row r="50" spans="1:42" outlineLevel="2">
      <c r="A50" s="21" t="s">
        <v>197</v>
      </c>
      <c r="B50" s="22" t="s">
        <v>18</v>
      </c>
      <c r="C50" s="22" t="s">
        <v>19</v>
      </c>
      <c r="D50" s="22" t="s">
        <v>243</v>
      </c>
      <c r="E50" s="22" t="s">
        <v>18</v>
      </c>
      <c r="F50" s="22" t="s">
        <v>18</v>
      </c>
      <c r="G50" s="22"/>
      <c r="H50" s="22"/>
      <c r="I50" s="22"/>
      <c r="J50" s="22"/>
      <c r="K50" s="22"/>
      <c r="L50" s="22"/>
      <c r="M50" s="23">
        <v>0</v>
      </c>
      <c r="N50" s="24">
        <v>27100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27100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27100</v>
      </c>
      <c r="AE50" s="24">
        <v>27100</v>
      </c>
      <c r="AF50" s="24">
        <v>27100</v>
      </c>
      <c r="AG50" s="19">
        <v>0</v>
      </c>
      <c r="AH50" s="19">
        <v>0</v>
      </c>
      <c r="AI50" s="19">
        <v>27100</v>
      </c>
      <c r="AJ50" s="19">
        <v>0</v>
      </c>
      <c r="AK50" s="19">
        <v>0</v>
      </c>
      <c r="AL50" s="26">
        <v>1</v>
      </c>
      <c r="AM50" s="19">
        <v>0</v>
      </c>
      <c r="AN50" s="26">
        <v>1</v>
      </c>
      <c r="AO50" s="19">
        <v>0</v>
      </c>
      <c r="AP50" s="3"/>
    </row>
    <row r="51" spans="1:42" ht="38.25" outlineLevel="2">
      <c r="A51" s="21" t="s">
        <v>244</v>
      </c>
      <c r="B51" s="22" t="s">
        <v>18</v>
      </c>
      <c r="C51" s="22" t="s">
        <v>19</v>
      </c>
      <c r="D51" s="22" t="s">
        <v>245</v>
      </c>
      <c r="E51" s="22" t="s">
        <v>18</v>
      </c>
      <c r="F51" s="22" t="s">
        <v>18</v>
      </c>
      <c r="G51" s="22"/>
      <c r="H51" s="22"/>
      <c r="I51" s="22"/>
      <c r="J51" s="22"/>
      <c r="K51" s="22"/>
      <c r="L51" s="22"/>
      <c r="M51" s="23">
        <v>0</v>
      </c>
      <c r="N51" s="24">
        <v>163410.16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163410.16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163383.44</v>
      </c>
      <c r="AE51" s="24">
        <v>163383.44</v>
      </c>
      <c r="AF51" s="24">
        <v>163383.44</v>
      </c>
      <c r="AG51" s="19">
        <v>0</v>
      </c>
      <c r="AH51" s="19">
        <v>0</v>
      </c>
      <c r="AI51" s="19">
        <v>163383.44</v>
      </c>
      <c r="AJ51" s="19">
        <v>0</v>
      </c>
      <c r="AK51" s="19">
        <v>26.72</v>
      </c>
      <c r="AL51" s="26">
        <v>0.99983648507534661</v>
      </c>
      <c r="AM51" s="19">
        <v>26.72</v>
      </c>
      <c r="AN51" s="26">
        <v>0.99983648507534661</v>
      </c>
      <c r="AO51" s="19">
        <v>0</v>
      </c>
      <c r="AP51" s="3"/>
    </row>
    <row r="52" spans="1:42" outlineLevel="2">
      <c r="A52" s="21" t="s">
        <v>197</v>
      </c>
      <c r="B52" s="22" t="s">
        <v>18</v>
      </c>
      <c r="C52" s="22" t="s">
        <v>19</v>
      </c>
      <c r="D52" s="22" t="s">
        <v>246</v>
      </c>
      <c r="E52" s="22" t="s">
        <v>18</v>
      </c>
      <c r="F52" s="22" t="s">
        <v>18</v>
      </c>
      <c r="G52" s="22"/>
      <c r="H52" s="22"/>
      <c r="I52" s="22"/>
      <c r="J52" s="22"/>
      <c r="K52" s="22"/>
      <c r="L52" s="22"/>
      <c r="M52" s="23">
        <v>0</v>
      </c>
      <c r="N52" s="24">
        <v>6093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6093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6093</v>
      </c>
      <c r="AE52" s="24">
        <v>6093</v>
      </c>
      <c r="AF52" s="24">
        <v>6093</v>
      </c>
      <c r="AG52" s="19">
        <v>0</v>
      </c>
      <c r="AH52" s="19">
        <v>0</v>
      </c>
      <c r="AI52" s="19">
        <v>6093</v>
      </c>
      <c r="AJ52" s="19">
        <v>0</v>
      </c>
      <c r="AK52" s="19">
        <v>0</v>
      </c>
      <c r="AL52" s="26">
        <v>1</v>
      </c>
      <c r="AM52" s="19">
        <v>0</v>
      </c>
      <c r="AN52" s="26">
        <v>1</v>
      </c>
      <c r="AO52" s="19">
        <v>0</v>
      </c>
      <c r="AP52" s="3"/>
    </row>
    <row r="53" spans="1:42" ht="63.75" outlineLevel="2">
      <c r="A53" s="21" t="s">
        <v>201</v>
      </c>
      <c r="B53" s="22" t="s">
        <v>18</v>
      </c>
      <c r="C53" s="22" t="s">
        <v>19</v>
      </c>
      <c r="D53" s="22" t="s">
        <v>247</v>
      </c>
      <c r="E53" s="22" t="s">
        <v>18</v>
      </c>
      <c r="F53" s="22" t="s">
        <v>18</v>
      </c>
      <c r="G53" s="22"/>
      <c r="H53" s="22"/>
      <c r="I53" s="22"/>
      <c r="J53" s="22"/>
      <c r="K53" s="22"/>
      <c r="L53" s="22"/>
      <c r="M53" s="23">
        <v>0</v>
      </c>
      <c r="N53" s="24">
        <v>8747800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8747800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8747800</v>
      </c>
      <c r="AE53" s="24">
        <v>8747800</v>
      </c>
      <c r="AF53" s="24">
        <v>7394938.2400000002</v>
      </c>
      <c r="AG53" s="19">
        <v>0</v>
      </c>
      <c r="AH53" s="19">
        <v>0</v>
      </c>
      <c r="AI53" s="19">
        <v>7394938.2400000002</v>
      </c>
      <c r="AJ53" s="19">
        <v>1352861.76</v>
      </c>
      <c r="AK53" s="19">
        <v>0</v>
      </c>
      <c r="AL53" s="26">
        <v>1</v>
      </c>
      <c r="AM53" s="19">
        <v>1352861.76</v>
      </c>
      <c r="AN53" s="26">
        <v>0.84534834358352962</v>
      </c>
      <c r="AO53" s="19">
        <v>0</v>
      </c>
      <c r="AP53" s="3"/>
    </row>
    <row r="54" spans="1:42" ht="25.5" outlineLevel="2">
      <c r="A54" s="21" t="s">
        <v>204</v>
      </c>
      <c r="B54" s="22" t="s">
        <v>18</v>
      </c>
      <c r="C54" s="22" t="s">
        <v>19</v>
      </c>
      <c r="D54" s="22" t="s">
        <v>248</v>
      </c>
      <c r="E54" s="22" t="s">
        <v>18</v>
      </c>
      <c r="F54" s="22" t="s">
        <v>18</v>
      </c>
      <c r="G54" s="22"/>
      <c r="H54" s="22"/>
      <c r="I54" s="22"/>
      <c r="J54" s="22"/>
      <c r="K54" s="22"/>
      <c r="L54" s="22"/>
      <c r="M54" s="23">
        <v>0</v>
      </c>
      <c r="N54" s="24">
        <v>66090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66090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66090</v>
      </c>
      <c r="AE54" s="24">
        <v>66090</v>
      </c>
      <c r="AF54" s="24">
        <v>59890</v>
      </c>
      <c r="AG54" s="19">
        <v>0</v>
      </c>
      <c r="AH54" s="19">
        <v>0</v>
      </c>
      <c r="AI54" s="19">
        <v>59890</v>
      </c>
      <c r="AJ54" s="19">
        <v>6200</v>
      </c>
      <c r="AK54" s="19">
        <v>0</v>
      </c>
      <c r="AL54" s="26">
        <v>1</v>
      </c>
      <c r="AM54" s="19">
        <v>6200</v>
      </c>
      <c r="AN54" s="26">
        <v>0.90618853079134509</v>
      </c>
      <c r="AO54" s="19">
        <v>0</v>
      </c>
      <c r="AP54" s="3"/>
    </row>
    <row r="55" spans="1:42" ht="63.75" outlineLevel="2">
      <c r="A55" s="21" t="s">
        <v>201</v>
      </c>
      <c r="B55" s="22" t="s">
        <v>18</v>
      </c>
      <c r="C55" s="22" t="s">
        <v>19</v>
      </c>
      <c r="D55" s="22" t="s">
        <v>249</v>
      </c>
      <c r="E55" s="22" t="s">
        <v>18</v>
      </c>
      <c r="F55" s="22" t="s">
        <v>18</v>
      </c>
      <c r="G55" s="22"/>
      <c r="H55" s="22"/>
      <c r="I55" s="22"/>
      <c r="J55" s="22"/>
      <c r="K55" s="22"/>
      <c r="L55" s="22"/>
      <c r="M55" s="23">
        <v>0</v>
      </c>
      <c r="N55" s="24">
        <v>3512146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3512146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3512146</v>
      </c>
      <c r="AE55" s="24">
        <v>3512146</v>
      </c>
      <c r="AF55" s="24">
        <v>3375910</v>
      </c>
      <c r="AG55" s="19">
        <v>0</v>
      </c>
      <c r="AH55" s="19">
        <v>0</v>
      </c>
      <c r="AI55" s="19">
        <v>3375910</v>
      </c>
      <c r="AJ55" s="19">
        <v>136236</v>
      </c>
      <c r="AK55" s="19">
        <v>0</v>
      </c>
      <c r="AL55" s="26">
        <v>1</v>
      </c>
      <c r="AM55" s="19">
        <v>136236</v>
      </c>
      <c r="AN55" s="26">
        <v>0.96121004081265415</v>
      </c>
      <c r="AO55" s="19">
        <v>0</v>
      </c>
      <c r="AP55" s="3"/>
    </row>
    <row r="56" spans="1:42" ht="51">
      <c r="A56" s="7" t="s">
        <v>98</v>
      </c>
      <c r="B56" s="8" t="s">
        <v>18</v>
      </c>
      <c r="C56" s="8" t="s">
        <v>19</v>
      </c>
      <c r="D56" s="8" t="s">
        <v>99</v>
      </c>
      <c r="E56" s="8" t="s">
        <v>18</v>
      </c>
      <c r="F56" s="8" t="s">
        <v>18</v>
      </c>
      <c r="G56" s="8"/>
      <c r="H56" s="8"/>
      <c r="I56" s="8"/>
      <c r="J56" s="8"/>
      <c r="K56" s="8"/>
      <c r="L56" s="8"/>
      <c r="M56" s="9">
        <v>0</v>
      </c>
      <c r="N56" s="19">
        <v>66805355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66805355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66800764</v>
      </c>
      <c r="AE56" s="19">
        <v>66800764</v>
      </c>
      <c r="AF56" s="19">
        <v>66800703.170000002</v>
      </c>
      <c r="AG56" s="19">
        <v>0</v>
      </c>
      <c r="AH56" s="19">
        <v>0</v>
      </c>
      <c r="AI56" s="19">
        <v>66800703.170000002</v>
      </c>
      <c r="AJ56" s="19">
        <v>60.83</v>
      </c>
      <c r="AK56" s="19">
        <v>4591</v>
      </c>
      <c r="AL56" s="26">
        <v>0.99993127796416914</v>
      </c>
      <c r="AM56" s="19">
        <v>4651.83</v>
      </c>
      <c r="AN56" s="26">
        <v>0.99993036740842112</v>
      </c>
      <c r="AO56" s="19">
        <v>0</v>
      </c>
      <c r="AP56" s="3"/>
    </row>
    <row r="57" spans="1:42" ht="38.25" outlineLevel="1">
      <c r="A57" s="21" t="s">
        <v>250</v>
      </c>
      <c r="B57" s="22" t="s">
        <v>18</v>
      </c>
      <c r="C57" s="22" t="s">
        <v>19</v>
      </c>
      <c r="D57" s="22" t="s">
        <v>251</v>
      </c>
      <c r="E57" s="22" t="s">
        <v>18</v>
      </c>
      <c r="F57" s="22" t="s">
        <v>18</v>
      </c>
      <c r="G57" s="22"/>
      <c r="H57" s="22"/>
      <c r="I57" s="22"/>
      <c r="J57" s="22"/>
      <c r="K57" s="22"/>
      <c r="L57" s="22"/>
      <c r="M57" s="23">
        <v>0</v>
      </c>
      <c r="N57" s="24">
        <v>1096000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1096000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1096000</v>
      </c>
      <c r="AE57" s="24">
        <v>1096000</v>
      </c>
      <c r="AF57" s="24">
        <v>1096000</v>
      </c>
      <c r="AG57" s="19">
        <v>0</v>
      </c>
      <c r="AH57" s="19">
        <v>0</v>
      </c>
      <c r="AI57" s="19">
        <v>1096000</v>
      </c>
      <c r="AJ57" s="19">
        <v>0</v>
      </c>
      <c r="AK57" s="19">
        <v>0</v>
      </c>
      <c r="AL57" s="26">
        <v>1</v>
      </c>
      <c r="AM57" s="19">
        <v>0</v>
      </c>
      <c r="AN57" s="26">
        <v>1</v>
      </c>
      <c r="AO57" s="19">
        <v>0</v>
      </c>
      <c r="AP57" s="3"/>
    </row>
    <row r="58" spans="1:42" ht="25.5" outlineLevel="2">
      <c r="A58" s="21" t="s">
        <v>252</v>
      </c>
      <c r="B58" s="22" t="s">
        <v>18</v>
      </c>
      <c r="C58" s="22" t="s">
        <v>19</v>
      </c>
      <c r="D58" s="22" t="s">
        <v>253</v>
      </c>
      <c r="E58" s="22" t="s">
        <v>18</v>
      </c>
      <c r="F58" s="22" t="s">
        <v>18</v>
      </c>
      <c r="G58" s="22"/>
      <c r="H58" s="22"/>
      <c r="I58" s="22"/>
      <c r="J58" s="22"/>
      <c r="K58" s="22"/>
      <c r="L58" s="22"/>
      <c r="M58" s="23">
        <v>0</v>
      </c>
      <c r="N58" s="24">
        <v>300000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300000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300000</v>
      </c>
      <c r="AE58" s="24">
        <v>300000</v>
      </c>
      <c r="AF58" s="24">
        <v>300000</v>
      </c>
      <c r="AG58" s="19">
        <v>0</v>
      </c>
      <c r="AH58" s="19">
        <v>0</v>
      </c>
      <c r="AI58" s="19">
        <v>300000</v>
      </c>
      <c r="AJ58" s="19">
        <v>0</v>
      </c>
      <c r="AK58" s="19">
        <v>0</v>
      </c>
      <c r="AL58" s="26">
        <v>1</v>
      </c>
      <c r="AM58" s="19">
        <v>0</v>
      </c>
      <c r="AN58" s="26">
        <v>1</v>
      </c>
      <c r="AO58" s="19">
        <v>0</v>
      </c>
      <c r="AP58" s="3"/>
    </row>
    <row r="59" spans="1:42" ht="25.5" outlineLevel="2">
      <c r="A59" s="21" t="s">
        <v>254</v>
      </c>
      <c r="B59" s="22" t="s">
        <v>18</v>
      </c>
      <c r="C59" s="22" t="s">
        <v>19</v>
      </c>
      <c r="D59" s="22" t="s">
        <v>255</v>
      </c>
      <c r="E59" s="22" t="s">
        <v>18</v>
      </c>
      <c r="F59" s="22" t="s">
        <v>18</v>
      </c>
      <c r="G59" s="22"/>
      <c r="H59" s="22"/>
      <c r="I59" s="22"/>
      <c r="J59" s="22"/>
      <c r="K59" s="22"/>
      <c r="L59" s="22"/>
      <c r="M59" s="23">
        <v>0</v>
      </c>
      <c r="N59" s="24">
        <v>320000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320000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320000</v>
      </c>
      <c r="AE59" s="24">
        <v>320000</v>
      </c>
      <c r="AF59" s="24">
        <v>320000</v>
      </c>
      <c r="AG59" s="19">
        <v>0</v>
      </c>
      <c r="AH59" s="19">
        <v>0</v>
      </c>
      <c r="AI59" s="19">
        <v>320000</v>
      </c>
      <c r="AJ59" s="19">
        <v>0</v>
      </c>
      <c r="AK59" s="19">
        <v>0</v>
      </c>
      <c r="AL59" s="26">
        <v>1</v>
      </c>
      <c r="AM59" s="19">
        <v>0</v>
      </c>
      <c r="AN59" s="26">
        <v>1</v>
      </c>
      <c r="AO59" s="19">
        <v>0</v>
      </c>
      <c r="AP59" s="3"/>
    </row>
    <row r="60" spans="1:42" ht="63.75" outlineLevel="2">
      <c r="A60" s="21" t="s">
        <v>201</v>
      </c>
      <c r="B60" s="22" t="s">
        <v>18</v>
      </c>
      <c r="C60" s="22" t="s">
        <v>19</v>
      </c>
      <c r="D60" s="22" t="s">
        <v>256</v>
      </c>
      <c r="E60" s="22" t="s">
        <v>18</v>
      </c>
      <c r="F60" s="22" t="s">
        <v>18</v>
      </c>
      <c r="G60" s="22"/>
      <c r="H60" s="22"/>
      <c r="I60" s="22"/>
      <c r="J60" s="22"/>
      <c r="K60" s="22"/>
      <c r="L60" s="22"/>
      <c r="M60" s="23">
        <v>0</v>
      </c>
      <c r="N60" s="24">
        <v>451000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451000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451000</v>
      </c>
      <c r="AE60" s="24">
        <v>451000</v>
      </c>
      <c r="AF60" s="24">
        <v>451000</v>
      </c>
      <c r="AG60" s="19">
        <v>0</v>
      </c>
      <c r="AH60" s="19">
        <v>0</v>
      </c>
      <c r="AI60" s="19">
        <v>451000</v>
      </c>
      <c r="AJ60" s="19">
        <v>0</v>
      </c>
      <c r="AK60" s="19">
        <v>0</v>
      </c>
      <c r="AL60" s="26">
        <v>1</v>
      </c>
      <c r="AM60" s="19">
        <v>0</v>
      </c>
      <c r="AN60" s="26">
        <v>1</v>
      </c>
      <c r="AO60" s="19">
        <v>0</v>
      </c>
      <c r="AP60" s="3"/>
    </row>
    <row r="61" spans="1:42" ht="51" outlineLevel="2">
      <c r="A61" s="21" t="s">
        <v>257</v>
      </c>
      <c r="B61" s="22" t="s">
        <v>18</v>
      </c>
      <c r="C61" s="22" t="s">
        <v>19</v>
      </c>
      <c r="D61" s="22" t="s">
        <v>258</v>
      </c>
      <c r="E61" s="22" t="s">
        <v>18</v>
      </c>
      <c r="F61" s="22" t="s">
        <v>18</v>
      </c>
      <c r="G61" s="22"/>
      <c r="H61" s="22"/>
      <c r="I61" s="22"/>
      <c r="J61" s="22"/>
      <c r="K61" s="22"/>
      <c r="L61" s="22"/>
      <c r="M61" s="23">
        <v>0</v>
      </c>
      <c r="N61" s="24">
        <v>10000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10000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10000</v>
      </c>
      <c r="AE61" s="24">
        <v>10000</v>
      </c>
      <c r="AF61" s="24">
        <v>10000</v>
      </c>
      <c r="AG61" s="19">
        <v>0</v>
      </c>
      <c r="AH61" s="19">
        <v>0</v>
      </c>
      <c r="AI61" s="19">
        <v>10000</v>
      </c>
      <c r="AJ61" s="19">
        <v>0</v>
      </c>
      <c r="AK61" s="19">
        <v>0</v>
      </c>
      <c r="AL61" s="26">
        <v>1</v>
      </c>
      <c r="AM61" s="19">
        <v>0</v>
      </c>
      <c r="AN61" s="26">
        <v>1</v>
      </c>
      <c r="AO61" s="19">
        <v>0</v>
      </c>
      <c r="AP61" s="3"/>
    </row>
    <row r="62" spans="1:42" ht="25.5" outlineLevel="2">
      <c r="A62" s="21" t="s">
        <v>259</v>
      </c>
      <c r="B62" s="22" t="s">
        <v>18</v>
      </c>
      <c r="C62" s="22" t="s">
        <v>19</v>
      </c>
      <c r="D62" s="22" t="s">
        <v>260</v>
      </c>
      <c r="E62" s="22" t="s">
        <v>18</v>
      </c>
      <c r="F62" s="22" t="s">
        <v>18</v>
      </c>
      <c r="G62" s="22"/>
      <c r="H62" s="22"/>
      <c r="I62" s="22"/>
      <c r="J62" s="22"/>
      <c r="K62" s="22"/>
      <c r="L62" s="22"/>
      <c r="M62" s="23">
        <v>0</v>
      </c>
      <c r="N62" s="24">
        <v>10000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10000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10000</v>
      </c>
      <c r="AE62" s="24">
        <v>10000</v>
      </c>
      <c r="AF62" s="24">
        <v>10000</v>
      </c>
      <c r="AG62" s="19">
        <v>0</v>
      </c>
      <c r="AH62" s="19">
        <v>0</v>
      </c>
      <c r="AI62" s="19">
        <v>10000</v>
      </c>
      <c r="AJ62" s="19">
        <v>0</v>
      </c>
      <c r="AK62" s="19">
        <v>0</v>
      </c>
      <c r="AL62" s="26">
        <v>1</v>
      </c>
      <c r="AM62" s="19">
        <v>0</v>
      </c>
      <c r="AN62" s="26">
        <v>1</v>
      </c>
      <c r="AO62" s="19">
        <v>0</v>
      </c>
      <c r="AP62" s="3"/>
    </row>
    <row r="63" spans="1:42" ht="63.75" outlineLevel="2">
      <c r="A63" s="21" t="s">
        <v>261</v>
      </c>
      <c r="B63" s="22" t="s">
        <v>18</v>
      </c>
      <c r="C63" s="22" t="s">
        <v>19</v>
      </c>
      <c r="D63" s="22" t="s">
        <v>262</v>
      </c>
      <c r="E63" s="22" t="s">
        <v>18</v>
      </c>
      <c r="F63" s="22" t="s">
        <v>18</v>
      </c>
      <c r="G63" s="22"/>
      <c r="H63" s="22"/>
      <c r="I63" s="22"/>
      <c r="J63" s="22"/>
      <c r="K63" s="22"/>
      <c r="L63" s="22"/>
      <c r="M63" s="23">
        <v>0</v>
      </c>
      <c r="N63" s="24">
        <v>5000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5000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5000</v>
      </c>
      <c r="AE63" s="24">
        <v>5000</v>
      </c>
      <c r="AF63" s="24">
        <v>5000</v>
      </c>
      <c r="AG63" s="19">
        <v>0</v>
      </c>
      <c r="AH63" s="19">
        <v>0</v>
      </c>
      <c r="AI63" s="19">
        <v>5000</v>
      </c>
      <c r="AJ63" s="19">
        <v>0</v>
      </c>
      <c r="AK63" s="19">
        <v>0</v>
      </c>
      <c r="AL63" s="26">
        <v>1</v>
      </c>
      <c r="AM63" s="19">
        <v>0</v>
      </c>
      <c r="AN63" s="26">
        <v>1</v>
      </c>
      <c r="AO63" s="19">
        <v>0</v>
      </c>
      <c r="AP63" s="3"/>
    </row>
    <row r="64" spans="1:42" ht="25.5" outlineLevel="1">
      <c r="A64" s="21" t="s">
        <v>100</v>
      </c>
      <c r="B64" s="22" t="s">
        <v>18</v>
      </c>
      <c r="C64" s="22" t="s">
        <v>19</v>
      </c>
      <c r="D64" s="22" t="s">
        <v>101</v>
      </c>
      <c r="E64" s="22" t="s">
        <v>18</v>
      </c>
      <c r="F64" s="22" t="s">
        <v>18</v>
      </c>
      <c r="G64" s="22"/>
      <c r="H64" s="22"/>
      <c r="I64" s="22"/>
      <c r="J64" s="22"/>
      <c r="K64" s="22"/>
      <c r="L64" s="22"/>
      <c r="M64" s="23">
        <v>0</v>
      </c>
      <c r="N64" s="24">
        <v>2742311.38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2742311.38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2737720.38</v>
      </c>
      <c r="AE64" s="24">
        <v>2737720.38</v>
      </c>
      <c r="AF64" s="24">
        <v>2737720.38</v>
      </c>
      <c r="AG64" s="19">
        <v>0</v>
      </c>
      <c r="AH64" s="19">
        <v>0</v>
      </c>
      <c r="AI64" s="19">
        <v>2737720.38</v>
      </c>
      <c r="AJ64" s="19">
        <v>0</v>
      </c>
      <c r="AK64" s="19">
        <v>4591</v>
      </c>
      <c r="AL64" s="26">
        <v>0.99832586480387209</v>
      </c>
      <c r="AM64" s="19">
        <v>4591</v>
      </c>
      <c r="AN64" s="26">
        <v>0.99832586480387209</v>
      </c>
      <c r="AO64" s="19">
        <v>0</v>
      </c>
      <c r="AP64" s="3"/>
    </row>
    <row r="65" spans="1:42" ht="25.5" outlineLevel="2">
      <c r="A65" s="21" t="s">
        <v>263</v>
      </c>
      <c r="B65" s="22" t="s">
        <v>18</v>
      </c>
      <c r="C65" s="22" t="s">
        <v>19</v>
      </c>
      <c r="D65" s="22" t="s">
        <v>264</v>
      </c>
      <c r="E65" s="22" t="s">
        <v>18</v>
      </c>
      <c r="F65" s="22" t="s">
        <v>18</v>
      </c>
      <c r="G65" s="22"/>
      <c r="H65" s="22"/>
      <c r="I65" s="22"/>
      <c r="J65" s="22"/>
      <c r="K65" s="22"/>
      <c r="L65" s="22"/>
      <c r="M65" s="23">
        <v>0</v>
      </c>
      <c r="N65" s="24">
        <v>2599565.38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2599565.38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2599565.38</v>
      </c>
      <c r="AE65" s="24">
        <v>2599565.38</v>
      </c>
      <c r="AF65" s="24">
        <v>2599565.38</v>
      </c>
      <c r="AG65" s="19">
        <v>0</v>
      </c>
      <c r="AH65" s="19">
        <v>0</v>
      </c>
      <c r="AI65" s="19">
        <v>2599565.38</v>
      </c>
      <c r="AJ65" s="19">
        <v>0</v>
      </c>
      <c r="AK65" s="19">
        <v>0</v>
      </c>
      <c r="AL65" s="26">
        <v>1</v>
      </c>
      <c r="AM65" s="19">
        <v>0</v>
      </c>
      <c r="AN65" s="26">
        <v>1</v>
      </c>
      <c r="AO65" s="19">
        <v>0</v>
      </c>
      <c r="AP65" s="3"/>
    </row>
    <row r="66" spans="1:42" ht="51" outlineLevel="2">
      <c r="A66" s="21" t="s">
        <v>265</v>
      </c>
      <c r="B66" s="22" t="s">
        <v>18</v>
      </c>
      <c r="C66" s="22" t="s">
        <v>19</v>
      </c>
      <c r="D66" s="22" t="s">
        <v>266</v>
      </c>
      <c r="E66" s="22" t="s">
        <v>18</v>
      </c>
      <c r="F66" s="22" t="s">
        <v>18</v>
      </c>
      <c r="G66" s="22"/>
      <c r="H66" s="22"/>
      <c r="I66" s="22"/>
      <c r="J66" s="22"/>
      <c r="K66" s="22"/>
      <c r="L66" s="22"/>
      <c r="M66" s="23">
        <v>0</v>
      </c>
      <c r="N66" s="24">
        <v>142746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142746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138155</v>
      </c>
      <c r="AE66" s="24">
        <v>138155</v>
      </c>
      <c r="AF66" s="24">
        <v>138155</v>
      </c>
      <c r="AG66" s="19">
        <v>0</v>
      </c>
      <c r="AH66" s="19">
        <v>0</v>
      </c>
      <c r="AI66" s="19">
        <v>138155</v>
      </c>
      <c r="AJ66" s="19">
        <v>0</v>
      </c>
      <c r="AK66" s="19">
        <v>4591</v>
      </c>
      <c r="AL66" s="26">
        <v>0.96783797794684268</v>
      </c>
      <c r="AM66" s="19">
        <v>4591</v>
      </c>
      <c r="AN66" s="26">
        <v>0.96783797794684268</v>
      </c>
      <c r="AO66" s="19">
        <v>0</v>
      </c>
      <c r="AP66" s="3"/>
    </row>
    <row r="67" spans="1:42" ht="25.5" outlineLevel="1">
      <c r="A67" s="21" t="s">
        <v>267</v>
      </c>
      <c r="B67" s="22" t="s">
        <v>18</v>
      </c>
      <c r="C67" s="22" t="s">
        <v>19</v>
      </c>
      <c r="D67" s="22" t="s">
        <v>268</v>
      </c>
      <c r="E67" s="22" t="s">
        <v>18</v>
      </c>
      <c r="F67" s="22" t="s">
        <v>18</v>
      </c>
      <c r="G67" s="22"/>
      <c r="H67" s="22"/>
      <c r="I67" s="22"/>
      <c r="J67" s="22"/>
      <c r="K67" s="22"/>
      <c r="L67" s="22"/>
      <c r="M67" s="23">
        <v>0</v>
      </c>
      <c r="N67" s="24">
        <v>62967043.619999997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62967043.619999997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62967043.619999997</v>
      </c>
      <c r="AE67" s="24">
        <v>62967043.619999997</v>
      </c>
      <c r="AF67" s="24">
        <v>62966982.789999999</v>
      </c>
      <c r="AG67" s="19">
        <v>0</v>
      </c>
      <c r="AH67" s="19">
        <v>0</v>
      </c>
      <c r="AI67" s="19">
        <v>62966982.789999999</v>
      </c>
      <c r="AJ67" s="19">
        <v>60.83</v>
      </c>
      <c r="AK67" s="19">
        <v>0</v>
      </c>
      <c r="AL67" s="26">
        <v>1</v>
      </c>
      <c r="AM67" s="19">
        <v>60.83</v>
      </c>
      <c r="AN67" s="26">
        <v>0.99999903393908141</v>
      </c>
      <c r="AO67" s="19">
        <v>0</v>
      </c>
      <c r="AP67" s="3"/>
    </row>
    <row r="68" spans="1:42" ht="25.5" outlineLevel="2">
      <c r="A68" s="21" t="s">
        <v>86</v>
      </c>
      <c r="B68" s="22" t="s">
        <v>18</v>
      </c>
      <c r="C68" s="22" t="s">
        <v>19</v>
      </c>
      <c r="D68" s="22" t="s">
        <v>269</v>
      </c>
      <c r="E68" s="22" t="s">
        <v>18</v>
      </c>
      <c r="F68" s="22" t="s">
        <v>18</v>
      </c>
      <c r="G68" s="22"/>
      <c r="H68" s="22"/>
      <c r="I68" s="22"/>
      <c r="J68" s="22"/>
      <c r="K68" s="22"/>
      <c r="L68" s="22"/>
      <c r="M68" s="23">
        <v>0</v>
      </c>
      <c r="N68" s="24">
        <v>11104899.800000001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11104899.800000001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11104899.800000001</v>
      </c>
      <c r="AE68" s="24">
        <v>11104899.800000001</v>
      </c>
      <c r="AF68" s="24">
        <v>11104838.970000001</v>
      </c>
      <c r="AG68" s="19">
        <v>0</v>
      </c>
      <c r="AH68" s="19">
        <v>0</v>
      </c>
      <c r="AI68" s="19">
        <v>11104838.970000001</v>
      </c>
      <c r="AJ68" s="19">
        <v>60.83</v>
      </c>
      <c r="AK68" s="19">
        <v>0</v>
      </c>
      <c r="AL68" s="26">
        <v>1</v>
      </c>
      <c r="AM68" s="19">
        <v>60.83</v>
      </c>
      <c r="AN68" s="26">
        <v>0.99999452223783236</v>
      </c>
      <c r="AO68" s="19">
        <v>0</v>
      </c>
      <c r="AP68" s="3"/>
    </row>
    <row r="69" spans="1:42" outlineLevel="2">
      <c r="A69" s="21" t="s">
        <v>197</v>
      </c>
      <c r="B69" s="22" t="s">
        <v>18</v>
      </c>
      <c r="C69" s="22" t="s">
        <v>19</v>
      </c>
      <c r="D69" s="22" t="s">
        <v>270</v>
      </c>
      <c r="E69" s="22" t="s">
        <v>18</v>
      </c>
      <c r="F69" s="22" t="s">
        <v>18</v>
      </c>
      <c r="G69" s="22"/>
      <c r="H69" s="22"/>
      <c r="I69" s="22"/>
      <c r="J69" s="22"/>
      <c r="K69" s="22"/>
      <c r="L69" s="22"/>
      <c r="M69" s="23">
        <v>0</v>
      </c>
      <c r="N69" s="24">
        <v>2242568.4500000002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2242568.4500000002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2242568.4500000002</v>
      </c>
      <c r="AE69" s="24">
        <v>2242568.4500000002</v>
      </c>
      <c r="AF69" s="24">
        <v>2242568.4500000002</v>
      </c>
      <c r="AG69" s="19">
        <v>0</v>
      </c>
      <c r="AH69" s="19">
        <v>0</v>
      </c>
      <c r="AI69" s="19">
        <v>2242568.4500000002</v>
      </c>
      <c r="AJ69" s="19">
        <v>0</v>
      </c>
      <c r="AK69" s="19">
        <v>0</v>
      </c>
      <c r="AL69" s="26">
        <v>1</v>
      </c>
      <c r="AM69" s="19">
        <v>0</v>
      </c>
      <c r="AN69" s="26">
        <v>1</v>
      </c>
      <c r="AO69" s="19">
        <v>0</v>
      </c>
      <c r="AP69" s="3"/>
    </row>
    <row r="70" spans="1:42" ht="63.75" outlineLevel="2">
      <c r="A70" s="21" t="s">
        <v>201</v>
      </c>
      <c r="B70" s="22" t="s">
        <v>18</v>
      </c>
      <c r="C70" s="22" t="s">
        <v>19</v>
      </c>
      <c r="D70" s="22" t="s">
        <v>271</v>
      </c>
      <c r="E70" s="22" t="s">
        <v>18</v>
      </c>
      <c r="F70" s="22" t="s">
        <v>18</v>
      </c>
      <c r="G70" s="22"/>
      <c r="H70" s="22"/>
      <c r="I70" s="22"/>
      <c r="J70" s="22"/>
      <c r="K70" s="22"/>
      <c r="L70" s="22"/>
      <c r="M70" s="23">
        <v>0</v>
      </c>
      <c r="N70" s="24">
        <v>20777200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20777200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20777200</v>
      </c>
      <c r="AE70" s="24">
        <v>20777200</v>
      </c>
      <c r="AF70" s="24">
        <v>20777200</v>
      </c>
      <c r="AG70" s="19">
        <v>0</v>
      </c>
      <c r="AH70" s="19">
        <v>0</v>
      </c>
      <c r="AI70" s="19">
        <v>20777200</v>
      </c>
      <c r="AJ70" s="19">
        <v>0</v>
      </c>
      <c r="AK70" s="19">
        <v>0</v>
      </c>
      <c r="AL70" s="26">
        <v>1</v>
      </c>
      <c r="AM70" s="19">
        <v>0</v>
      </c>
      <c r="AN70" s="26">
        <v>1</v>
      </c>
      <c r="AO70" s="19">
        <v>0</v>
      </c>
      <c r="AP70" s="3"/>
    </row>
    <row r="71" spans="1:42" outlineLevel="2">
      <c r="A71" s="21" t="s">
        <v>197</v>
      </c>
      <c r="B71" s="22" t="s">
        <v>18</v>
      </c>
      <c r="C71" s="22" t="s">
        <v>19</v>
      </c>
      <c r="D71" s="22" t="s">
        <v>272</v>
      </c>
      <c r="E71" s="22" t="s">
        <v>18</v>
      </c>
      <c r="F71" s="22" t="s">
        <v>18</v>
      </c>
      <c r="G71" s="22"/>
      <c r="H71" s="22"/>
      <c r="I71" s="22"/>
      <c r="J71" s="22"/>
      <c r="K71" s="22"/>
      <c r="L71" s="22"/>
      <c r="M71" s="23">
        <v>0</v>
      </c>
      <c r="N71" s="24">
        <v>27975.37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27975.37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27975.37</v>
      </c>
      <c r="AE71" s="24">
        <v>27975.37</v>
      </c>
      <c r="AF71" s="24">
        <v>27975.37</v>
      </c>
      <c r="AG71" s="19">
        <v>0</v>
      </c>
      <c r="AH71" s="19">
        <v>0</v>
      </c>
      <c r="AI71" s="19">
        <v>27975.37</v>
      </c>
      <c r="AJ71" s="19">
        <v>0</v>
      </c>
      <c r="AK71" s="19">
        <v>0</v>
      </c>
      <c r="AL71" s="26">
        <v>1</v>
      </c>
      <c r="AM71" s="19">
        <v>0</v>
      </c>
      <c r="AN71" s="26">
        <v>1</v>
      </c>
      <c r="AO71" s="19">
        <v>0</v>
      </c>
      <c r="AP71" s="3"/>
    </row>
    <row r="72" spans="1:42" ht="63.75" outlineLevel="2">
      <c r="A72" s="21" t="s">
        <v>201</v>
      </c>
      <c r="B72" s="22" t="s">
        <v>18</v>
      </c>
      <c r="C72" s="22" t="s">
        <v>19</v>
      </c>
      <c r="D72" s="22" t="s">
        <v>273</v>
      </c>
      <c r="E72" s="22" t="s">
        <v>18</v>
      </c>
      <c r="F72" s="22" t="s">
        <v>18</v>
      </c>
      <c r="G72" s="22"/>
      <c r="H72" s="22"/>
      <c r="I72" s="22"/>
      <c r="J72" s="22"/>
      <c r="K72" s="22"/>
      <c r="L72" s="22"/>
      <c r="M72" s="23">
        <v>0</v>
      </c>
      <c r="N72" s="24">
        <v>28814400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28814400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28814400</v>
      </c>
      <c r="AE72" s="24">
        <v>28814400</v>
      </c>
      <c r="AF72" s="24">
        <v>28814400</v>
      </c>
      <c r="AG72" s="19">
        <v>0</v>
      </c>
      <c r="AH72" s="19">
        <v>0</v>
      </c>
      <c r="AI72" s="19">
        <v>28814400</v>
      </c>
      <c r="AJ72" s="19">
        <v>0</v>
      </c>
      <c r="AK72" s="19">
        <v>0</v>
      </c>
      <c r="AL72" s="26">
        <v>1</v>
      </c>
      <c r="AM72" s="19">
        <v>0</v>
      </c>
      <c r="AN72" s="26">
        <v>1</v>
      </c>
      <c r="AO72" s="19">
        <v>0</v>
      </c>
      <c r="AP72" s="3"/>
    </row>
    <row r="73" spans="1:42" ht="25.5">
      <c r="A73" s="7" t="s">
        <v>31</v>
      </c>
      <c r="B73" s="8" t="s">
        <v>18</v>
      </c>
      <c r="C73" s="8" t="s">
        <v>19</v>
      </c>
      <c r="D73" s="8" t="s">
        <v>32</v>
      </c>
      <c r="E73" s="8" t="s">
        <v>18</v>
      </c>
      <c r="F73" s="8" t="s">
        <v>18</v>
      </c>
      <c r="G73" s="8"/>
      <c r="H73" s="8"/>
      <c r="I73" s="8"/>
      <c r="J73" s="8"/>
      <c r="K73" s="8"/>
      <c r="L73" s="8"/>
      <c r="M73" s="9">
        <v>0</v>
      </c>
      <c r="N73" s="19">
        <f>N74+N79+N88+N91+N94</f>
        <v>205683288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210354183.86000001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205582501.24000001</v>
      </c>
      <c r="AE73" s="19">
        <v>205582501.24000001</v>
      </c>
      <c r="AF73" s="19">
        <f>AF74+AF79+AF88+AF91+AF94</f>
        <v>205556898.92000002</v>
      </c>
      <c r="AG73" s="19">
        <v>0</v>
      </c>
      <c r="AH73" s="19">
        <v>0</v>
      </c>
      <c r="AI73" s="19">
        <v>210227794.78</v>
      </c>
      <c r="AJ73" s="19">
        <v>-4645293.54</v>
      </c>
      <c r="AK73" s="19">
        <v>4771682.62</v>
      </c>
      <c r="AL73" s="26">
        <v>0.97731596047941804</v>
      </c>
      <c r="AM73" s="19">
        <v>126389.08</v>
      </c>
      <c r="AN73" s="26">
        <v>0.99939916060769152</v>
      </c>
      <c r="AO73" s="19">
        <v>0</v>
      </c>
      <c r="AP73" s="3"/>
    </row>
    <row r="74" spans="1:42" ht="25.5" outlineLevel="1">
      <c r="A74" s="21" t="s">
        <v>33</v>
      </c>
      <c r="B74" s="22" t="s">
        <v>18</v>
      </c>
      <c r="C74" s="22" t="s">
        <v>19</v>
      </c>
      <c r="D74" s="22" t="s">
        <v>34</v>
      </c>
      <c r="E74" s="22" t="s">
        <v>18</v>
      </c>
      <c r="F74" s="22" t="s">
        <v>18</v>
      </c>
      <c r="G74" s="22"/>
      <c r="H74" s="22"/>
      <c r="I74" s="22"/>
      <c r="J74" s="22"/>
      <c r="K74" s="22"/>
      <c r="L74" s="22"/>
      <c r="M74" s="23">
        <v>0</v>
      </c>
      <c r="N74" s="24">
        <f>N75+N76+N77+N78</f>
        <v>30918087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31180958.170000002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30915431.739999998</v>
      </c>
      <c r="AE74" s="24">
        <v>30915431.739999998</v>
      </c>
      <c r="AF74" s="24">
        <f>AF75+AF76+AF77+AF78</f>
        <v>30918087</v>
      </c>
      <c r="AG74" s="19">
        <v>0</v>
      </c>
      <c r="AH74" s="19">
        <v>0</v>
      </c>
      <c r="AI74" s="19">
        <v>31180958.170000002</v>
      </c>
      <c r="AJ74" s="19">
        <v>-265526.43</v>
      </c>
      <c r="AK74" s="19">
        <v>265526.43</v>
      </c>
      <c r="AL74" s="26">
        <v>0.99148434026458265</v>
      </c>
      <c r="AM74" s="19">
        <v>0</v>
      </c>
      <c r="AN74" s="26">
        <v>1</v>
      </c>
      <c r="AO74" s="19">
        <v>0</v>
      </c>
      <c r="AP74" s="3"/>
    </row>
    <row r="75" spans="1:42" ht="38.25" outlineLevel="2">
      <c r="A75" s="21" t="s">
        <v>35</v>
      </c>
      <c r="B75" s="22" t="s">
        <v>18</v>
      </c>
      <c r="C75" s="22" t="s">
        <v>19</v>
      </c>
      <c r="D75" s="22" t="s">
        <v>36</v>
      </c>
      <c r="E75" s="22" t="s">
        <v>18</v>
      </c>
      <c r="F75" s="22" t="s">
        <v>18</v>
      </c>
      <c r="G75" s="22"/>
      <c r="H75" s="22"/>
      <c r="I75" s="22"/>
      <c r="J75" s="22"/>
      <c r="K75" s="22"/>
      <c r="L75" s="22"/>
      <c r="M75" s="23">
        <v>0</v>
      </c>
      <c r="N75" s="24">
        <v>2655.26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265526.43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2655.26</v>
      </c>
      <c r="AG75" s="19">
        <v>0</v>
      </c>
      <c r="AH75" s="19">
        <v>0</v>
      </c>
      <c r="AI75" s="19">
        <v>265526.43</v>
      </c>
      <c r="AJ75" s="19">
        <v>-265526.43</v>
      </c>
      <c r="AK75" s="19">
        <v>265526.43</v>
      </c>
      <c r="AL75" s="26">
        <v>0</v>
      </c>
      <c r="AM75" s="19">
        <v>0</v>
      </c>
      <c r="AN75" s="26">
        <v>1</v>
      </c>
      <c r="AO75" s="19">
        <v>0</v>
      </c>
      <c r="AP75" s="3"/>
    </row>
    <row r="76" spans="1:42" outlineLevel="2">
      <c r="A76" s="21" t="s">
        <v>197</v>
      </c>
      <c r="B76" s="22" t="s">
        <v>18</v>
      </c>
      <c r="C76" s="22" t="s">
        <v>19</v>
      </c>
      <c r="D76" s="22" t="s">
        <v>274</v>
      </c>
      <c r="E76" s="22" t="s">
        <v>18</v>
      </c>
      <c r="F76" s="22" t="s">
        <v>18</v>
      </c>
      <c r="G76" s="22"/>
      <c r="H76" s="22"/>
      <c r="I76" s="22"/>
      <c r="J76" s="22"/>
      <c r="K76" s="22"/>
      <c r="L76" s="22"/>
      <c r="M76" s="23">
        <v>0</v>
      </c>
      <c r="N76" s="24">
        <v>113287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113287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113287</v>
      </c>
      <c r="AE76" s="24">
        <v>113287</v>
      </c>
      <c r="AF76" s="24">
        <v>113287</v>
      </c>
      <c r="AG76" s="19">
        <v>0</v>
      </c>
      <c r="AH76" s="19">
        <v>0</v>
      </c>
      <c r="AI76" s="19">
        <v>113287</v>
      </c>
      <c r="AJ76" s="19">
        <v>0</v>
      </c>
      <c r="AK76" s="19">
        <v>0</v>
      </c>
      <c r="AL76" s="26">
        <v>1</v>
      </c>
      <c r="AM76" s="19">
        <v>0</v>
      </c>
      <c r="AN76" s="26">
        <v>1</v>
      </c>
      <c r="AO76" s="19">
        <v>0</v>
      </c>
      <c r="AP76" s="3"/>
    </row>
    <row r="77" spans="1:42" ht="38.25" outlineLevel="2">
      <c r="A77" s="21" t="s">
        <v>35</v>
      </c>
      <c r="B77" s="22" t="s">
        <v>18</v>
      </c>
      <c r="C77" s="22" t="s">
        <v>19</v>
      </c>
      <c r="D77" s="22" t="s">
        <v>275</v>
      </c>
      <c r="E77" s="22" t="s">
        <v>18</v>
      </c>
      <c r="F77" s="22" t="s">
        <v>18</v>
      </c>
      <c r="G77" s="22"/>
      <c r="H77" s="22"/>
      <c r="I77" s="22"/>
      <c r="J77" s="22"/>
      <c r="K77" s="22"/>
      <c r="L77" s="22"/>
      <c r="M77" s="23">
        <v>0</v>
      </c>
      <c r="N77" s="24">
        <v>680000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680000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680000</v>
      </c>
      <c r="AE77" s="24">
        <v>680000</v>
      </c>
      <c r="AF77" s="24">
        <v>680000</v>
      </c>
      <c r="AG77" s="19">
        <v>0</v>
      </c>
      <c r="AH77" s="19">
        <v>0</v>
      </c>
      <c r="AI77" s="19">
        <v>680000</v>
      </c>
      <c r="AJ77" s="19">
        <v>0</v>
      </c>
      <c r="AK77" s="19">
        <v>0</v>
      </c>
      <c r="AL77" s="26">
        <v>1</v>
      </c>
      <c r="AM77" s="19">
        <v>0</v>
      </c>
      <c r="AN77" s="26">
        <v>1</v>
      </c>
      <c r="AO77" s="19">
        <v>0</v>
      </c>
      <c r="AP77" s="3"/>
    </row>
    <row r="78" spans="1:42" ht="63.75" outlineLevel="2">
      <c r="A78" s="21" t="s">
        <v>201</v>
      </c>
      <c r="B78" s="22" t="s">
        <v>18</v>
      </c>
      <c r="C78" s="22" t="s">
        <v>19</v>
      </c>
      <c r="D78" s="22" t="s">
        <v>276</v>
      </c>
      <c r="E78" s="22" t="s">
        <v>18</v>
      </c>
      <c r="F78" s="22" t="s">
        <v>18</v>
      </c>
      <c r="G78" s="22"/>
      <c r="H78" s="22"/>
      <c r="I78" s="22"/>
      <c r="J78" s="22"/>
      <c r="K78" s="22"/>
      <c r="L78" s="22"/>
      <c r="M78" s="23">
        <v>0</v>
      </c>
      <c r="N78" s="24">
        <v>30122144.739999998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30122144.739999998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30122144.739999998</v>
      </c>
      <c r="AE78" s="24">
        <v>30122144.739999998</v>
      </c>
      <c r="AF78" s="24">
        <v>30122144.739999998</v>
      </c>
      <c r="AG78" s="19">
        <v>0</v>
      </c>
      <c r="AH78" s="19">
        <v>0</v>
      </c>
      <c r="AI78" s="19">
        <v>30122144.739999998</v>
      </c>
      <c r="AJ78" s="19">
        <v>0</v>
      </c>
      <c r="AK78" s="19">
        <v>0</v>
      </c>
      <c r="AL78" s="26">
        <v>1</v>
      </c>
      <c r="AM78" s="19">
        <v>0</v>
      </c>
      <c r="AN78" s="26">
        <v>1</v>
      </c>
      <c r="AO78" s="19">
        <v>0</v>
      </c>
      <c r="AP78" s="3"/>
    </row>
    <row r="79" spans="1:42" ht="38.25" outlineLevel="1">
      <c r="A79" s="21" t="s">
        <v>37</v>
      </c>
      <c r="B79" s="22" t="s">
        <v>18</v>
      </c>
      <c r="C79" s="22" t="s">
        <v>19</v>
      </c>
      <c r="D79" s="22" t="s">
        <v>38</v>
      </c>
      <c r="E79" s="22" t="s">
        <v>18</v>
      </c>
      <c r="F79" s="22" t="s">
        <v>18</v>
      </c>
      <c r="G79" s="22"/>
      <c r="H79" s="22"/>
      <c r="I79" s="22"/>
      <c r="J79" s="22"/>
      <c r="K79" s="22"/>
      <c r="L79" s="22"/>
      <c r="M79" s="23">
        <v>0</v>
      </c>
      <c r="N79" s="24">
        <f>N80+N81+N82+N83+N84+N85+N86+N87</f>
        <v>101389311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105797335.69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101333206</v>
      </c>
      <c r="AE79" s="24">
        <v>101333206</v>
      </c>
      <c r="AF79" s="24">
        <f>AF80+AF81+AF82+AF83+AF84+AF85+AF86+AF87</f>
        <v>101377646.92</v>
      </c>
      <c r="AG79" s="19">
        <v>0</v>
      </c>
      <c r="AH79" s="19">
        <v>0</v>
      </c>
      <c r="AI79" s="19">
        <v>105785671.61</v>
      </c>
      <c r="AJ79" s="19">
        <v>-4452465.6100000003</v>
      </c>
      <c r="AK79" s="19">
        <v>4464129.6900000004</v>
      </c>
      <c r="AL79" s="26">
        <v>0.95780489498260635</v>
      </c>
      <c r="AM79" s="19">
        <v>11664.08</v>
      </c>
      <c r="AN79" s="26">
        <v>0.99988975072081043</v>
      </c>
      <c r="AO79" s="19">
        <v>0</v>
      </c>
      <c r="AP79" s="3"/>
    </row>
    <row r="80" spans="1:42" outlineLevel="2">
      <c r="A80" s="21" t="s">
        <v>197</v>
      </c>
      <c r="B80" s="22" t="s">
        <v>18</v>
      </c>
      <c r="C80" s="22" t="s">
        <v>19</v>
      </c>
      <c r="D80" s="22" t="s">
        <v>277</v>
      </c>
      <c r="E80" s="22" t="s">
        <v>18</v>
      </c>
      <c r="F80" s="22" t="s">
        <v>18</v>
      </c>
      <c r="G80" s="22"/>
      <c r="H80" s="22"/>
      <c r="I80" s="22"/>
      <c r="J80" s="22"/>
      <c r="K80" s="22"/>
      <c r="L80" s="22"/>
      <c r="M80" s="23">
        <v>0</v>
      </c>
      <c r="N80" s="24">
        <v>44516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44516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44516</v>
      </c>
      <c r="AE80" s="24">
        <v>44516</v>
      </c>
      <c r="AF80" s="24">
        <v>44516</v>
      </c>
      <c r="AG80" s="19">
        <v>0</v>
      </c>
      <c r="AH80" s="19">
        <v>0</v>
      </c>
      <c r="AI80" s="19">
        <v>44516</v>
      </c>
      <c r="AJ80" s="19">
        <v>0</v>
      </c>
      <c r="AK80" s="19">
        <v>0</v>
      </c>
      <c r="AL80" s="26">
        <v>1</v>
      </c>
      <c r="AM80" s="19">
        <v>0</v>
      </c>
      <c r="AN80" s="26">
        <v>1</v>
      </c>
      <c r="AO80" s="19">
        <v>0</v>
      </c>
      <c r="AP80" s="3"/>
    </row>
    <row r="81" spans="1:42" ht="63.75" outlineLevel="2">
      <c r="A81" s="21" t="s">
        <v>201</v>
      </c>
      <c r="B81" s="22" t="s">
        <v>18</v>
      </c>
      <c r="C81" s="22" t="s">
        <v>19</v>
      </c>
      <c r="D81" s="22" t="s">
        <v>278</v>
      </c>
      <c r="E81" s="22" t="s">
        <v>18</v>
      </c>
      <c r="F81" s="22" t="s">
        <v>18</v>
      </c>
      <c r="G81" s="22"/>
      <c r="H81" s="22"/>
      <c r="I81" s="22"/>
      <c r="J81" s="22"/>
      <c r="K81" s="22"/>
      <c r="L81" s="22"/>
      <c r="M81" s="23">
        <v>0</v>
      </c>
      <c r="N81" s="24">
        <v>30518000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30518000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4">
        <v>30518000</v>
      </c>
      <c r="AE81" s="24">
        <v>30518000</v>
      </c>
      <c r="AF81" s="24">
        <v>30518000</v>
      </c>
      <c r="AG81" s="19">
        <v>0</v>
      </c>
      <c r="AH81" s="19">
        <v>0</v>
      </c>
      <c r="AI81" s="19">
        <v>30518000</v>
      </c>
      <c r="AJ81" s="19">
        <v>0</v>
      </c>
      <c r="AK81" s="19">
        <v>0</v>
      </c>
      <c r="AL81" s="26">
        <v>1</v>
      </c>
      <c r="AM81" s="19">
        <v>0</v>
      </c>
      <c r="AN81" s="26">
        <v>1</v>
      </c>
      <c r="AO81" s="19">
        <v>0</v>
      </c>
      <c r="AP81" s="3"/>
    </row>
    <row r="82" spans="1:42" ht="63.75" outlineLevel="2">
      <c r="A82" s="21" t="s">
        <v>39</v>
      </c>
      <c r="B82" s="22" t="s">
        <v>18</v>
      </c>
      <c r="C82" s="22" t="s">
        <v>19</v>
      </c>
      <c r="D82" s="22" t="s">
        <v>40</v>
      </c>
      <c r="E82" s="22" t="s">
        <v>18</v>
      </c>
      <c r="F82" s="22" t="s">
        <v>18</v>
      </c>
      <c r="G82" s="22"/>
      <c r="H82" s="22"/>
      <c r="I82" s="22"/>
      <c r="J82" s="22"/>
      <c r="K82" s="22"/>
      <c r="L82" s="22"/>
      <c r="M82" s="23">
        <v>0</v>
      </c>
      <c r="N82" s="24">
        <v>55000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4463024.6900000004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0</v>
      </c>
      <c r="AE82" s="24">
        <v>0</v>
      </c>
      <c r="AF82" s="24">
        <v>44525.5</v>
      </c>
      <c r="AG82" s="19">
        <v>0</v>
      </c>
      <c r="AH82" s="19">
        <v>0</v>
      </c>
      <c r="AI82" s="19">
        <v>4452550.1900000004</v>
      </c>
      <c r="AJ82" s="19">
        <v>-4452550.1900000004</v>
      </c>
      <c r="AK82" s="19">
        <v>4463024.6900000004</v>
      </c>
      <c r="AL82" s="26">
        <v>0</v>
      </c>
      <c r="AM82" s="19">
        <v>10474.5</v>
      </c>
      <c r="AN82" s="26">
        <v>0.99765304905808172</v>
      </c>
      <c r="AO82" s="19">
        <v>0</v>
      </c>
      <c r="AP82" s="3"/>
    </row>
    <row r="83" spans="1:42" outlineLevel="2">
      <c r="A83" s="21" t="s">
        <v>197</v>
      </c>
      <c r="B83" s="22" t="s">
        <v>18</v>
      </c>
      <c r="C83" s="22" t="s">
        <v>19</v>
      </c>
      <c r="D83" s="22" t="s">
        <v>279</v>
      </c>
      <c r="E83" s="22" t="s">
        <v>18</v>
      </c>
      <c r="F83" s="22" t="s">
        <v>18</v>
      </c>
      <c r="G83" s="22"/>
      <c r="H83" s="22"/>
      <c r="I83" s="22"/>
      <c r="J83" s="22"/>
      <c r="K83" s="22"/>
      <c r="L83" s="22"/>
      <c r="M83" s="23">
        <v>0</v>
      </c>
      <c r="N83" s="24">
        <v>299995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24">
        <v>299995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299995</v>
      </c>
      <c r="AE83" s="24">
        <v>299995</v>
      </c>
      <c r="AF83" s="24">
        <v>299995</v>
      </c>
      <c r="AG83" s="19">
        <v>0</v>
      </c>
      <c r="AH83" s="19">
        <v>0</v>
      </c>
      <c r="AI83" s="19">
        <v>299995</v>
      </c>
      <c r="AJ83" s="19">
        <v>0</v>
      </c>
      <c r="AK83" s="19">
        <v>0</v>
      </c>
      <c r="AL83" s="26">
        <v>1</v>
      </c>
      <c r="AM83" s="19">
        <v>0</v>
      </c>
      <c r="AN83" s="26">
        <v>1</v>
      </c>
      <c r="AO83" s="19">
        <v>0</v>
      </c>
      <c r="AP83" s="3"/>
    </row>
    <row r="84" spans="1:42" ht="25.5" outlineLevel="2">
      <c r="A84" s="21" t="s">
        <v>280</v>
      </c>
      <c r="B84" s="22" t="s">
        <v>18</v>
      </c>
      <c r="C84" s="22" t="s">
        <v>19</v>
      </c>
      <c r="D84" s="22" t="s">
        <v>281</v>
      </c>
      <c r="E84" s="22" t="s">
        <v>18</v>
      </c>
      <c r="F84" s="22" t="s">
        <v>18</v>
      </c>
      <c r="G84" s="22"/>
      <c r="H84" s="22"/>
      <c r="I84" s="22"/>
      <c r="J84" s="22"/>
      <c r="K84" s="22"/>
      <c r="L84" s="22"/>
      <c r="M84" s="23">
        <v>0</v>
      </c>
      <c r="N84" s="24">
        <v>537000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537000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537000</v>
      </c>
      <c r="AE84" s="24">
        <v>537000</v>
      </c>
      <c r="AF84" s="24">
        <v>537000</v>
      </c>
      <c r="AG84" s="19">
        <v>0</v>
      </c>
      <c r="AH84" s="19">
        <v>0</v>
      </c>
      <c r="AI84" s="19">
        <v>537000</v>
      </c>
      <c r="AJ84" s="19">
        <v>0</v>
      </c>
      <c r="AK84" s="19">
        <v>0</v>
      </c>
      <c r="AL84" s="26">
        <v>1</v>
      </c>
      <c r="AM84" s="19">
        <v>0</v>
      </c>
      <c r="AN84" s="26">
        <v>1</v>
      </c>
      <c r="AO84" s="19">
        <v>0</v>
      </c>
      <c r="AP84" s="3"/>
    </row>
    <row r="85" spans="1:42" ht="38.25" outlineLevel="2">
      <c r="A85" s="21" t="s">
        <v>282</v>
      </c>
      <c r="B85" s="22" t="s">
        <v>18</v>
      </c>
      <c r="C85" s="22" t="s">
        <v>19</v>
      </c>
      <c r="D85" s="22" t="s">
        <v>283</v>
      </c>
      <c r="E85" s="22" t="s">
        <v>18</v>
      </c>
      <c r="F85" s="22" t="s">
        <v>18</v>
      </c>
      <c r="G85" s="22"/>
      <c r="H85" s="22"/>
      <c r="I85" s="22"/>
      <c r="J85" s="22"/>
      <c r="K85" s="22"/>
      <c r="L85" s="22"/>
      <c r="M85" s="23">
        <v>0</v>
      </c>
      <c r="N85" s="24">
        <v>708500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708500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708500</v>
      </c>
      <c r="AE85" s="24">
        <v>708500</v>
      </c>
      <c r="AF85" s="24">
        <v>708415.42</v>
      </c>
      <c r="AG85" s="19">
        <v>0</v>
      </c>
      <c r="AH85" s="19">
        <v>0</v>
      </c>
      <c r="AI85" s="19">
        <v>708415.42</v>
      </c>
      <c r="AJ85" s="19">
        <v>84.58</v>
      </c>
      <c r="AK85" s="19">
        <v>0</v>
      </c>
      <c r="AL85" s="26">
        <v>1</v>
      </c>
      <c r="AM85" s="19">
        <v>84.58</v>
      </c>
      <c r="AN85" s="26">
        <v>0.99988062103034581</v>
      </c>
      <c r="AO85" s="19">
        <v>0</v>
      </c>
      <c r="AP85" s="3"/>
    </row>
    <row r="86" spans="1:42" ht="38.25" outlineLevel="2">
      <c r="A86" s="21" t="s">
        <v>284</v>
      </c>
      <c r="B86" s="22" t="s">
        <v>18</v>
      </c>
      <c r="C86" s="22" t="s">
        <v>19</v>
      </c>
      <c r="D86" s="22" t="s">
        <v>285</v>
      </c>
      <c r="E86" s="22" t="s">
        <v>18</v>
      </c>
      <c r="F86" s="22" t="s">
        <v>18</v>
      </c>
      <c r="G86" s="22"/>
      <c r="H86" s="22"/>
      <c r="I86" s="22"/>
      <c r="J86" s="22"/>
      <c r="K86" s="22"/>
      <c r="L86" s="22"/>
      <c r="M86" s="23">
        <v>0</v>
      </c>
      <c r="N86" s="24">
        <v>522400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522400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4">
        <v>522400</v>
      </c>
      <c r="AE86" s="24">
        <v>522400</v>
      </c>
      <c r="AF86" s="24">
        <v>522400</v>
      </c>
      <c r="AG86" s="19">
        <v>0</v>
      </c>
      <c r="AH86" s="19">
        <v>0</v>
      </c>
      <c r="AI86" s="19">
        <v>522400</v>
      </c>
      <c r="AJ86" s="19">
        <v>0</v>
      </c>
      <c r="AK86" s="19">
        <v>0</v>
      </c>
      <c r="AL86" s="26">
        <v>1</v>
      </c>
      <c r="AM86" s="19">
        <v>0</v>
      </c>
      <c r="AN86" s="26">
        <v>1</v>
      </c>
      <c r="AO86" s="19">
        <v>0</v>
      </c>
      <c r="AP86" s="3"/>
    </row>
    <row r="87" spans="1:42" ht="63.75" outlineLevel="2">
      <c r="A87" s="21" t="s">
        <v>201</v>
      </c>
      <c r="B87" s="22" t="s">
        <v>18</v>
      </c>
      <c r="C87" s="22" t="s">
        <v>19</v>
      </c>
      <c r="D87" s="22" t="s">
        <v>286</v>
      </c>
      <c r="E87" s="22" t="s">
        <v>18</v>
      </c>
      <c r="F87" s="22" t="s">
        <v>18</v>
      </c>
      <c r="G87" s="22"/>
      <c r="H87" s="22"/>
      <c r="I87" s="22"/>
      <c r="J87" s="22"/>
      <c r="K87" s="22"/>
      <c r="L87" s="22"/>
      <c r="M87" s="23">
        <v>0</v>
      </c>
      <c r="N87" s="24">
        <v>68703900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68703900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68702795</v>
      </c>
      <c r="AE87" s="24">
        <v>68702795</v>
      </c>
      <c r="AF87" s="24">
        <v>68702795</v>
      </c>
      <c r="AG87" s="19">
        <v>0</v>
      </c>
      <c r="AH87" s="19">
        <v>0</v>
      </c>
      <c r="AI87" s="19">
        <v>68702795</v>
      </c>
      <c r="AJ87" s="19">
        <v>0</v>
      </c>
      <c r="AK87" s="19">
        <v>1105</v>
      </c>
      <c r="AL87" s="26">
        <v>0.99998391648800145</v>
      </c>
      <c r="AM87" s="19">
        <v>1105</v>
      </c>
      <c r="AN87" s="26">
        <v>0.99998391648800145</v>
      </c>
      <c r="AO87" s="19">
        <v>0</v>
      </c>
      <c r="AP87" s="3"/>
    </row>
    <row r="88" spans="1:42" ht="25.5" outlineLevel="1">
      <c r="A88" s="21" t="s">
        <v>287</v>
      </c>
      <c r="B88" s="22" t="s">
        <v>18</v>
      </c>
      <c r="C88" s="22" t="s">
        <v>19</v>
      </c>
      <c r="D88" s="22" t="s">
        <v>288</v>
      </c>
      <c r="E88" s="22" t="s">
        <v>18</v>
      </c>
      <c r="F88" s="22" t="s">
        <v>18</v>
      </c>
      <c r="G88" s="22"/>
      <c r="H88" s="22"/>
      <c r="I88" s="22"/>
      <c r="J88" s="22"/>
      <c r="K88" s="22"/>
      <c r="L88" s="22"/>
      <c r="M88" s="23">
        <v>0</v>
      </c>
      <c r="N88" s="24">
        <v>36790190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0</v>
      </c>
      <c r="W88" s="24">
        <v>36790190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24">
        <v>36790190</v>
      </c>
      <c r="AE88" s="24">
        <v>36790190</v>
      </c>
      <c r="AF88" s="24">
        <v>36790190</v>
      </c>
      <c r="AG88" s="19">
        <v>0</v>
      </c>
      <c r="AH88" s="19">
        <v>0</v>
      </c>
      <c r="AI88" s="19">
        <v>36790190</v>
      </c>
      <c r="AJ88" s="19">
        <v>0</v>
      </c>
      <c r="AK88" s="19">
        <v>0</v>
      </c>
      <c r="AL88" s="26">
        <v>1</v>
      </c>
      <c r="AM88" s="19">
        <v>0</v>
      </c>
      <c r="AN88" s="26">
        <v>1</v>
      </c>
      <c r="AO88" s="19">
        <v>0</v>
      </c>
      <c r="AP88" s="3"/>
    </row>
    <row r="89" spans="1:42" outlineLevel="2">
      <c r="A89" s="21" t="s">
        <v>197</v>
      </c>
      <c r="B89" s="22" t="s">
        <v>18</v>
      </c>
      <c r="C89" s="22" t="s">
        <v>19</v>
      </c>
      <c r="D89" s="22" t="s">
        <v>289</v>
      </c>
      <c r="E89" s="22" t="s">
        <v>18</v>
      </c>
      <c r="F89" s="22" t="s">
        <v>18</v>
      </c>
      <c r="G89" s="22"/>
      <c r="H89" s="22"/>
      <c r="I89" s="22"/>
      <c r="J89" s="22"/>
      <c r="K89" s="22"/>
      <c r="L89" s="22"/>
      <c r="M89" s="23">
        <v>0</v>
      </c>
      <c r="N89" s="24">
        <v>606790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>
        <v>0</v>
      </c>
      <c r="W89" s="24">
        <v>606790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4">
        <v>606790</v>
      </c>
      <c r="AE89" s="24">
        <v>606790</v>
      </c>
      <c r="AF89" s="24">
        <v>606790</v>
      </c>
      <c r="AG89" s="19">
        <v>0</v>
      </c>
      <c r="AH89" s="19">
        <v>0</v>
      </c>
      <c r="AI89" s="19">
        <v>606790</v>
      </c>
      <c r="AJ89" s="19">
        <v>0</v>
      </c>
      <c r="AK89" s="19">
        <v>0</v>
      </c>
      <c r="AL89" s="26">
        <v>1</v>
      </c>
      <c r="AM89" s="19">
        <v>0</v>
      </c>
      <c r="AN89" s="26">
        <v>1</v>
      </c>
      <c r="AO89" s="19">
        <v>0</v>
      </c>
      <c r="AP89" s="3"/>
    </row>
    <row r="90" spans="1:42" ht="63.75" outlineLevel="2">
      <c r="A90" s="21" t="s">
        <v>201</v>
      </c>
      <c r="B90" s="22" t="s">
        <v>18</v>
      </c>
      <c r="C90" s="22" t="s">
        <v>19</v>
      </c>
      <c r="D90" s="22" t="s">
        <v>290</v>
      </c>
      <c r="E90" s="22" t="s">
        <v>18</v>
      </c>
      <c r="F90" s="22" t="s">
        <v>18</v>
      </c>
      <c r="G90" s="22"/>
      <c r="H90" s="22"/>
      <c r="I90" s="22"/>
      <c r="J90" s="22"/>
      <c r="K90" s="22"/>
      <c r="L90" s="22"/>
      <c r="M90" s="23">
        <v>0</v>
      </c>
      <c r="N90" s="24">
        <v>36183400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0</v>
      </c>
      <c r="W90" s="24">
        <v>36183400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24">
        <v>36183400</v>
      </c>
      <c r="AE90" s="24">
        <v>36183400</v>
      </c>
      <c r="AF90" s="24">
        <v>36183400</v>
      </c>
      <c r="AG90" s="19">
        <v>0</v>
      </c>
      <c r="AH90" s="19">
        <v>0</v>
      </c>
      <c r="AI90" s="19">
        <v>36183400</v>
      </c>
      <c r="AJ90" s="19">
        <v>0</v>
      </c>
      <c r="AK90" s="19">
        <v>0</v>
      </c>
      <c r="AL90" s="26">
        <v>1</v>
      </c>
      <c r="AM90" s="19">
        <v>0</v>
      </c>
      <c r="AN90" s="26">
        <v>1</v>
      </c>
      <c r="AO90" s="19">
        <v>0</v>
      </c>
      <c r="AP90" s="3"/>
    </row>
    <row r="91" spans="1:42" ht="38.25" outlineLevel="1">
      <c r="A91" s="21" t="s">
        <v>104</v>
      </c>
      <c r="B91" s="22" t="s">
        <v>18</v>
      </c>
      <c r="C91" s="22" t="s">
        <v>19</v>
      </c>
      <c r="D91" s="22" t="s">
        <v>105</v>
      </c>
      <c r="E91" s="22" t="s">
        <v>18</v>
      </c>
      <c r="F91" s="22" t="s">
        <v>18</v>
      </c>
      <c r="G91" s="22"/>
      <c r="H91" s="22"/>
      <c r="I91" s="22"/>
      <c r="J91" s="22"/>
      <c r="K91" s="22"/>
      <c r="L91" s="22"/>
      <c r="M91" s="23">
        <v>0</v>
      </c>
      <c r="N91" s="24">
        <v>2000000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2000000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2000000</v>
      </c>
      <c r="AE91" s="24">
        <v>2000000</v>
      </c>
      <c r="AF91" s="24">
        <v>2000000</v>
      </c>
      <c r="AG91" s="19">
        <v>0</v>
      </c>
      <c r="AH91" s="19">
        <v>0</v>
      </c>
      <c r="AI91" s="19">
        <v>2000000</v>
      </c>
      <c r="AJ91" s="19">
        <v>0</v>
      </c>
      <c r="AK91" s="19">
        <v>0</v>
      </c>
      <c r="AL91" s="26">
        <v>1</v>
      </c>
      <c r="AM91" s="19">
        <v>0</v>
      </c>
      <c r="AN91" s="26">
        <v>1</v>
      </c>
      <c r="AO91" s="19">
        <v>0</v>
      </c>
      <c r="AP91" s="3"/>
    </row>
    <row r="92" spans="1:42" ht="63.75" outlineLevel="2">
      <c r="A92" s="21" t="s">
        <v>201</v>
      </c>
      <c r="B92" s="22" t="s">
        <v>18</v>
      </c>
      <c r="C92" s="22" t="s">
        <v>19</v>
      </c>
      <c r="D92" s="22" t="s">
        <v>291</v>
      </c>
      <c r="E92" s="22" t="s">
        <v>18</v>
      </c>
      <c r="F92" s="22" t="s">
        <v>18</v>
      </c>
      <c r="G92" s="22"/>
      <c r="H92" s="22"/>
      <c r="I92" s="22"/>
      <c r="J92" s="22"/>
      <c r="K92" s="22"/>
      <c r="L92" s="22"/>
      <c r="M92" s="23">
        <v>0</v>
      </c>
      <c r="N92" s="24">
        <v>1988889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0</v>
      </c>
      <c r="W92" s="24">
        <v>1988889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24">
        <v>1988889</v>
      </c>
      <c r="AE92" s="24">
        <v>1988889</v>
      </c>
      <c r="AF92" s="24">
        <v>1988889</v>
      </c>
      <c r="AG92" s="19">
        <v>0</v>
      </c>
      <c r="AH92" s="19">
        <v>0</v>
      </c>
      <c r="AI92" s="19">
        <v>1988889</v>
      </c>
      <c r="AJ92" s="19">
        <v>0</v>
      </c>
      <c r="AK92" s="19">
        <v>0</v>
      </c>
      <c r="AL92" s="26">
        <v>1</v>
      </c>
      <c r="AM92" s="19">
        <v>0</v>
      </c>
      <c r="AN92" s="26">
        <v>1</v>
      </c>
      <c r="AO92" s="19">
        <v>0</v>
      </c>
      <c r="AP92" s="3"/>
    </row>
    <row r="93" spans="1:42" ht="51" outlineLevel="2">
      <c r="A93" s="21" t="s">
        <v>106</v>
      </c>
      <c r="B93" s="22" t="s">
        <v>18</v>
      </c>
      <c r="C93" s="22" t="s">
        <v>19</v>
      </c>
      <c r="D93" s="22" t="s">
        <v>292</v>
      </c>
      <c r="E93" s="22" t="s">
        <v>18</v>
      </c>
      <c r="F93" s="22" t="s">
        <v>18</v>
      </c>
      <c r="G93" s="22"/>
      <c r="H93" s="22"/>
      <c r="I93" s="22"/>
      <c r="J93" s="22"/>
      <c r="K93" s="22"/>
      <c r="L93" s="22"/>
      <c r="M93" s="23">
        <v>0</v>
      </c>
      <c r="N93" s="24">
        <v>11111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11111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24">
        <v>11111</v>
      </c>
      <c r="AE93" s="24">
        <v>11111</v>
      </c>
      <c r="AF93" s="24">
        <v>11111</v>
      </c>
      <c r="AG93" s="19">
        <v>0</v>
      </c>
      <c r="AH93" s="19">
        <v>0</v>
      </c>
      <c r="AI93" s="19">
        <v>11111</v>
      </c>
      <c r="AJ93" s="19">
        <v>0</v>
      </c>
      <c r="AK93" s="19">
        <v>0</v>
      </c>
      <c r="AL93" s="26">
        <v>1</v>
      </c>
      <c r="AM93" s="19">
        <v>0</v>
      </c>
      <c r="AN93" s="26">
        <v>1</v>
      </c>
      <c r="AO93" s="19">
        <v>0</v>
      </c>
      <c r="AP93" s="3"/>
    </row>
    <row r="94" spans="1:42" ht="25.5" outlineLevel="1">
      <c r="A94" s="21" t="s">
        <v>293</v>
      </c>
      <c r="B94" s="22" t="s">
        <v>18</v>
      </c>
      <c r="C94" s="22" t="s">
        <v>19</v>
      </c>
      <c r="D94" s="22" t="s">
        <v>294</v>
      </c>
      <c r="E94" s="22" t="s">
        <v>18</v>
      </c>
      <c r="F94" s="22" t="s">
        <v>18</v>
      </c>
      <c r="G94" s="22"/>
      <c r="H94" s="22"/>
      <c r="I94" s="22"/>
      <c r="J94" s="22"/>
      <c r="K94" s="22"/>
      <c r="L94" s="22"/>
      <c r="M94" s="23">
        <v>0</v>
      </c>
      <c r="N94" s="24">
        <v>34585700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24">
        <v>0</v>
      </c>
      <c r="U94" s="24">
        <v>0</v>
      </c>
      <c r="V94" s="24">
        <v>0</v>
      </c>
      <c r="W94" s="24">
        <v>34585700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4">
        <v>34543673.5</v>
      </c>
      <c r="AE94" s="24">
        <v>34543673.5</v>
      </c>
      <c r="AF94" s="24">
        <v>34470975</v>
      </c>
      <c r="AG94" s="19">
        <v>0</v>
      </c>
      <c r="AH94" s="19">
        <v>0</v>
      </c>
      <c r="AI94" s="19">
        <v>34470975</v>
      </c>
      <c r="AJ94" s="19">
        <v>72698.5</v>
      </c>
      <c r="AK94" s="19">
        <v>42026.5</v>
      </c>
      <c r="AL94" s="26">
        <v>0.9987848590602475</v>
      </c>
      <c r="AM94" s="19">
        <v>114725</v>
      </c>
      <c r="AN94" s="26">
        <v>0.99668287760548435</v>
      </c>
      <c r="AO94" s="19">
        <v>0</v>
      </c>
      <c r="AP94" s="3"/>
    </row>
    <row r="95" spans="1:42" ht="51" outlineLevel="2">
      <c r="A95" s="21" t="s">
        <v>295</v>
      </c>
      <c r="B95" s="22" t="s">
        <v>18</v>
      </c>
      <c r="C95" s="22" t="s">
        <v>19</v>
      </c>
      <c r="D95" s="22" t="s">
        <v>296</v>
      </c>
      <c r="E95" s="22" t="s">
        <v>18</v>
      </c>
      <c r="F95" s="22" t="s">
        <v>18</v>
      </c>
      <c r="G95" s="22"/>
      <c r="H95" s="22"/>
      <c r="I95" s="22"/>
      <c r="J95" s="22"/>
      <c r="K95" s="22"/>
      <c r="L95" s="22"/>
      <c r="M95" s="23">
        <v>0</v>
      </c>
      <c r="N95" s="24">
        <v>4642600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0</v>
      </c>
      <c r="W95" s="24">
        <v>4642600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4602209</v>
      </c>
      <c r="AE95" s="24">
        <v>4602209</v>
      </c>
      <c r="AF95" s="24">
        <v>4537893.01</v>
      </c>
      <c r="AG95" s="19">
        <v>0</v>
      </c>
      <c r="AH95" s="19">
        <v>0</v>
      </c>
      <c r="AI95" s="19">
        <v>4537893.01</v>
      </c>
      <c r="AJ95" s="19">
        <v>64315.99</v>
      </c>
      <c r="AK95" s="19">
        <v>40391</v>
      </c>
      <c r="AL95" s="26">
        <v>0.99129991814931284</v>
      </c>
      <c r="AM95" s="19">
        <v>104706.99</v>
      </c>
      <c r="AN95" s="26">
        <v>0.97744647611252311</v>
      </c>
      <c r="AO95" s="19">
        <v>0</v>
      </c>
      <c r="AP95" s="3"/>
    </row>
    <row r="96" spans="1:42" ht="38.25" outlineLevel="2">
      <c r="A96" s="21" t="s">
        <v>297</v>
      </c>
      <c r="B96" s="22" t="s">
        <v>18</v>
      </c>
      <c r="C96" s="22" t="s">
        <v>19</v>
      </c>
      <c r="D96" s="22" t="s">
        <v>298</v>
      </c>
      <c r="E96" s="22" t="s">
        <v>18</v>
      </c>
      <c r="F96" s="22" t="s">
        <v>18</v>
      </c>
      <c r="G96" s="22"/>
      <c r="H96" s="22"/>
      <c r="I96" s="22"/>
      <c r="J96" s="22"/>
      <c r="K96" s="22"/>
      <c r="L96" s="22"/>
      <c r="M96" s="23">
        <v>0</v>
      </c>
      <c r="N96" s="24">
        <v>29943100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0</v>
      </c>
      <c r="W96" s="24">
        <v>29943100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24">
        <v>29941464.5</v>
      </c>
      <c r="AE96" s="24">
        <v>29941464.5</v>
      </c>
      <c r="AF96" s="24">
        <v>29933081.989999998</v>
      </c>
      <c r="AG96" s="19">
        <v>0</v>
      </c>
      <c r="AH96" s="19">
        <v>0</v>
      </c>
      <c r="AI96" s="19">
        <v>29933081.989999998</v>
      </c>
      <c r="AJ96" s="19">
        <v>8382.51</v>
      </c>
      <c r="AK96" s="19">
        <v>1635.5</v>
      </c>
      <c r="AL96" s="26">
        <v>0.99994537973690101</v>
      </c>
      <c r="AM96" s="19">
        <v>10018.01</v>
      </c>
      <c r="AN96" s="26">
        <v>0.99966543176892175</v>
      </c>
      <c r="AO96" s="19">
        <v>0</v>
      </c>
      <c r="AP96" s="3"/>
    </row>
    <row r="97" spans="1:42" ht="38.25">
      <c r="A97" s="7" t="s">
        <v>41</v>
      </c>
      <c r="B97" s="8" t="s">
        <v>18</v>
      </c>
      <c r="C97" s="8" t="s">
        <v>19</v>
      </c>
      <c r="D97" s="8" t="s">
        <v>42</v>
      </c>
      <c r="E97" s="8" t="s">
        <v>18</v>
      </c>
      <c r="F97" s="8" t="s">
        <v>18</v>
      </c>
      <c r="G97" s="8"/>
      <c r="H97" s="8"/>
      <c r="I97" s="8"/>
      <c r="J97" s="8"/>
      <c r="K97" s="8"/>
      <c r="L97" s="8"/>
      <c r="M97" s="9">
        <v>0</v>
      </c>
      <c r="N97" s="27">
        <f>N98+N100+N103</f>
        <v>1817637.72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5246766.05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5175127.95</v>
      </c>
      <c r="AE97" s="28">
        <v>5175127.95</v>
      </c>
      <c r="AF97" s="27">
        <f>AF98+AF100+AF103</f>
        <v>1745999.6199999999</v>
      </c>
      <c r="AG97" s="19">
        <v>0</v>
      </c>
      <c r="AH97" s="19">
        <v>0</v>
      </c>
      <c r="AI97" s="19">
        <v>5175127.95</v>
      </c>
      <c r="AJ97" s="19">
        <v>0</v>
      </c>
      <c r="AK97" s="19">
        <v>71638.100000000006</v>
      </c>
      <c r="AL97" s="26">
        <v>0.98634623703109459</v>
      </c>
      <c r="AM97" s="19">
        <v>71638.100000000006</v>
      </c>
      <c r="AN97" s="26">
        <v>0.98634623703109459</v>
      </c>
      <c r="AO97" s="19">
        <v>0</v>
      </c>
      <c r="AP97" s="3"/>
    </row>
    <row r="98" spans="1:42" ht="25.5" outlineLevel="1">
      <c r="A98" s="21" t="s">
        <v>43</v>
      </c>
      <c r="B98" s="22" t="s">
        <v>18</v>
      </c>
      <c r="C98" s="22" t="s">
        <v>19</v>
      </c>
      <c r="D98" s="22" t="s">
        <v>44</v>
      </c>
      <c r="E98" s="22" t="s">
        <v>18</v>
      </c>
      <c r="F98" s="22" t="s">
        <v>18</v>
      </c>
      <c r="G98" s="22"/>
      <c r="H98" s="22"/>
      <c r="I98" s="22"/>
      <c r="J98" s="22"/>
      <c r="K98" s="22"/>
      <c r="L98" s="22"/>
      <c r="M98" s="23">
        <v>0</v>
      </c>
      <c r="N98" s="24">
        <v>75000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v>0</v>
      </c>
      <c r="U98" s="24">
        <v>0</v>
      </c>
      <c r="V98" s="24">
        <v>0</v>
      </c>
      <c r="W98" s="24">
        <v>75000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24">
        <v>54942</v>
      </c>
      <c r="AE98" s="24">
        <v>54942</v>
      </c>
      <c r="AF98" s="24">
        <v>54942</v>
      </c>
      <c r="AG98" s="19">
        <v>0</v>
      </c>
      <c r="AH98" s="19">
        <v>0</v>
      </c>
      <c r="AI98" s="19">
        <v>54942</v>
      </c>
      <c r="AJ98" s="19">
        <v>0</v>
      </c>
      <c r="AK98" s="19">
        <v>20058</v>
      </c>
      <c r="AL98" s="26">
        <v>0.73255999999999999</v>
      </c>
      <c r="AM98" s="19">
        <v>20058</v>
      </c>
      <c r="AN98" s="26">
        <v>0.73255999999999999</v>
      </c>
      <c r="AO98" s="19">
        <v>0</v>
      </c>
      <c r="AP98" s="3"/>
    </row>
    <row r="99" spans="1:42" ht="38.25" outlineLevel="2">
      <c r="A99" s="21" t="s">
        <v>299</v>
      </c>
      <c r="B99" s="22" t="s">
        <v>18</v>
      </c>
      <c r="C99" s="22" t="s">
        <v>19</v>
      </c>
      <c r="D99" s="22" t="s">
        <v>300</v>
      </c>
      <c r="E99" s="22" t="s">
        <v>18</v>
      </c>
      <c r="F99" s="22" t="s">
        <v>18</v>
      </c>
      <c r="G99" s="22"/>
      <c r="H99" s="22"/>
      <c r="I99" s="22"/>
      <c r="J99" s="22"/>
      <c r="K99" s="22"/>
      <c r="L99" s="22"/>
      <c r="M99" s="23">
        <v>0</v>
      </c>
      <c r="N99" s="24">
        <v>75000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75000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54942</v>
      </c>
      <c r="AE99" s="24">
        <v>54942</v>
      </c>
      <c r="AF99" s="24">
        <v>54942</v>
      </c>
      <c r="AG99" s="19">
        <v>0</v>
      </c>
      <c r="AH99" s="19">
        <v>0</v>
      </c>
      <c r="AI99" s="19">
        <v>54942</v>
      </c>
      <c r="AJ99" s="19">
        <v>0</v>
      </c>
      <c r="AK99" s="19">
        <v>20058</v>
      </c>
      <c r="AL99" s="26">
        <v>0.73255999999999999</v>
      </c>
      <c r="AM99" s="19">
        <v>20058</v>
      </c>
      <c r="AN99" s="26">
        <v>0.73255999999999999</v>
      </c>
      <c r="AO99" s="19">
        <v>0</v>
      </c>
      <c r="AP99" s="3"/>
    </row>
    <row r="100" spans="1:42" ht="38.25" outlineLevel="1">
      <c r="A100" s="21" t="s">
        <v>301</v>
      </c>
      <c r="B100" s="22" t="s">
        <v>18</v>
      </c>
      <c r="C100" s="22" t="s">
        <v>19</v>
      </c>
      <c r="D100" s="22" t="s">
        <v>302</v>
      </c>
      <c r="E100" s="22" t="s">
        <v>18</v>
      </c>
      <c r="F100" s="22" t="s">
        <v>18</v>
      </c>
      <c r="G100" s="22"/>
      <c r="H100" s="22"/>
      <c r="I100" s="22"/>
      <c r="J100" s="22"/>
      <c r="K100" s="22"/>
      <c r="L100" s="22"/>
      <c r="M100" s="23">
        <v>0</v>
      </c>
      <c r="N100" s="24">
        <v>1708000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>
        <v>0</v>
      </c>
      <c r="W100" s="24">
        <v>1708000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4">
        <v>1656419.9</v>
      </c>
      <c r="AE100" s="24">
        <v>1656419.9</v>
      </c>
      <c r="AF100" s="24">
        <v>1656419.9</v>
      </c>
      <c r="AG100" s="19">
        <v>0</v>
      </c>
      <c r="AH100" s="19">
        <v>0</v>
      </c>
      <c r="AI100" s="19">
        <v>1656419.9</v>
      </c>
      <c r="AJ100" s="19">
        <v>0</v>
      </c>
      <c r="AK100" s="19">
        <v>51580.1</v>
      </c>
      <c r="AL100" s="26">
        <v>0.96980087822014049</v>
      </c>
      <c r="AM100" s="19">
        <v>51580.1</v>
      </c>
      <c r="AN100" s="26">
        <v>0.96980087822014049</v>
      </c>
      <c r="AO100" s="19">
        <v>0</v>
      </c>
      <c r="AP100" s="3"/>
    </row>
    <row r="101" spans="1:42" ht="38.25" outlineLevel="2">
      <c r="A101" s="21" t="s">
        <v>303</v>
      </c>
      <c r="B101" s="22" t="s">
        <v>18</v>
      </c>
      <c r="C101" s="22" t="s">
        <v>19</v>
      </c>
      <c r="D101" s="22" t="s">
        <v>304</v>
      </c>
      <c r="E101" s="22" t="s">
        <v>18</v>
      </c>
      <c r="F101" s="22" t="s">
        <v>18</v>
      </c>
      <c r="G101" s="22"/>
      <c r="H101" s="22"/>
      <c r="I101" s="22"/>
      <c r="J101" s="22"/>
      <c r="K101" s="22"/>
      <c r="L101" s="22"/>
      <c r="M101" s="23">
        <v>0</v>
      </c>
      <c r="N101" s="24">
        <v>480000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480000</v>
      </c>
      <c r="X101" s="24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480000</v>
      </c>
      <c r="AE101" s="24">
        <v>480000</v>
      </c>
      <c r="AF101" s="24">
        <v>480000</v>
      </c>
      <c r="AG101" s="19">
        <v>0</v>
      </c>
      <c r="AH101" s="19">
        <v>0</v>
      </c>
      <c r="AI101" s="19">
        <v>480000</v>
      </c>
      <c r="AJ101" s="19">
        <v>0</v>
      </c>
      <c r="AK101" s="19">
        <v>0</v>
      </c>
      <c r="AL101" s="26">
        <v>1</v>
      </c>
      <c r="AM101" s="19">
        <v>0</v>
      </c>
      <c r="AN101" s="26">
        <v>1</v>
      </c>
      <c r="AO101" s="19">
        <v>0</v>
      </c>
      <c r="AP101" s="3"/>
    </row>
    <row r="102" spans="1:42" ht="63.75" outlineLevel="2">
      <c r="A102" s="21" t="s">
        <v>305</v>
      </c>
      <c r="B102" s="22" t="s">
        <v>18</v>
      </c>
      <c r="C102" s="22" t="s">
        <v>19</v>
      </c>
      <c r="D102" s="22" t="s">
        <v>306</v>
      </c>
      <c r="E102" s="22" t="s">
        <v>18</v>
      </c>
      <c r="F102" s="22" t="s">
        <v>18</v>
      </c>
      <c r="G102" s="22"/>
      <c r="H102" s="22"/>
      <c r="I102" s="22"/>
      <c r="J102" s="22"/>
      <c r="K102" s="22"/>
      <c r="L102" s="22"/>
      <c r="M102" s="23">
        <v>0</v>
      </c>
      <c r="N102" s="24">
        <v>1228000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24">
        <v>1228000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4">
        <v>1176419.8999999999</v>
      </c>
      <c r="AE102" s="24">
        <v>1176419.8999999999</v>
      </c>
      <c r="AF102" s="24">
        <v>1176419.8999999999</v>
      </c>
      <c r="AG102" s="19">
        <v>0</v>
      </c>
      <c r="AH102" s="19">
        <v>0</v>
      </c>
      <c r="AI102" s="19">
        <v>1176419.8999999999</v>
      </c>
      <c r="AJ102" s="19">
        <v>0</v>
      </c>
      <c r="AK102" s="19">
        <v>51580.1</v>
      </c>
      <c r="AL102" s="26">
        <v>0.95799666123778504</v>
      </c>
      <c r="AM102" s="19">
        <v>51580.1</v>
      </c>
      <c r="AN102" s="26">
        <v>0.95799666123778504</v>
      </c>
      <c r="AO102" s="19">
        <v>0</v>
      </c>
      <c r="AP102" s="3"/>
    </row>
    <row r="103" spans="1:42" ht="51" outlineLevel="1">
      <c r="A103" s="21" t="s">
        <v>47</v>
      </c>
      <c r="B103" s="22" t="s">
        <v>18</v>
      </c>
      <c r="C103" s="22" t="s">
        <v>19</v>
      </c>
      <c r="D103" s="22" t="s">
        <v>48</v>
      </c>
      <c r="E103" s="22" t="s">
        <v>18</v>
      </c>
      <c r="F103" s="22" t="s">
        <v>18</v>
      </c>
      <c r="G103" s="22"/>
      <c r="H103" s="22"/>
      <c r="I103" s="22"/>
      <c r="J103" s="22"/>
      <c r="K103" s="22"/>
      <c r="L103" s="22"/>
      <c r="M103" s="23">
        <v>0</v>
      </c>
      <c r="N103" s="24">
        <f>N104</f>
        <v>34637.72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>
        <v>0</v>
      </c>
      <c r="W103" s="24">
        <v>3463766.05</v>
      </c>
      <c r="X103" s="24">
        <v>0</v>
      </c>
      <c r="Y103" s="24">
        <v>0</v>
      </c>
      <c r="Z103" s="24">
        <v>0</v>
      </c>
      <c r="AA103" s="24">
        <v>0</v>
      </c>
      <c r="AB103" s="24">
        <v>0</v>
      </c>
      <c r="AC103" s="24">
        <v>0</v>
      </c>
      <c r="AD103" s="24">
        <v>3463766.05</v>
      </c>
      <c r="AE103" s="24">
        <v>3463766.05</v>
      </c>
      <c r="AF103" s="24">
        <f>AF104</f>
        <v>34637.72</v>
      </c>
      <c r="AG103" s="19">
        <v>0</v>
      </c>
      <c r="AH103" s="19">
        <v>0</v>
      </c>
      <c r="AI103" s="19">
        <v>3463766.05</v>
      </c>
      <c r="AJ103" s="19">
        <v>0</v>
      </c>
      <c r="AK103" s="19">
        <v>0</v>
      </c>
      <c r="AL103" s="26">
        <v>1</v>
      </c>
      <c r="AM103" s="19">
        <v>0</v>
      </c>
      <c r="AN103" s="26">
        <v>1</v>
      </c>
      <c r="AO103" s="19">
        <v>0</v>
      </c>
      <c r="AP103" s="3"/>
    </row>
    <row r="104" spans="1:42" ht="25.5" outlineLevel="2">
      <c r="A104" s="21" t="s">
        <v>49</v>
      </c>
      <c r="B104" s="22" t="s">
        <v>18</v>
      </c>
      <c r="C104" s="22" t="s">
        <v>19</v>
      </c>
      <c r="D104" s="22" t="s">
        <v>50</v>
      </c>
      <c r="E104" s="22" t="s">
        <v>18</v>
      </c>
      <c r="F104" s="22" t="s">
        <v>18</v>
      </c>
      <c r="G104" s="22"/>
      <c r="H104" s="22"/>
      <c r="I104" s="22"/>
      <c r="J104" s="22"/>
      <c r="K104" s="22"/>
      <c r="L104" s="22"/>
      <c r="M104" s="23">
        <v>0</v>
      </c>
      <c r="N104" s="24">
        <v>34637.72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v>0</v>
      </c>
      <c r="W104" s="24">
        <v>3463766.05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24">
        <v>3463766.05</v>
      </c>
      <c r="AE104" s="24">
        <v>3463766.05</v>
      </c>
      <c r="AF104" s="24">
        <v>34637.72</v>
      </c>
      <c r="AG104" s="19">
        <v>0</v>
      </c>
      <c r="AH104" s="19">
        <v>0</v>
      </c>
      <c r="AI104" s="19">
        <v>3463766.05</v>
      </c>
      <c r="AJ104" s="19">
        <v>0</v>
      </c>
      <c r="AK104" s="19">
        <v>0</v>
      </c>
      <c r="AL104" s="26">
        <v>1</v>
      </c>
      <c r="AM104" s="19">
        <v>0</v>
      </c>
      <c r="AN104" s="26">
        <v>1</v>
      </c>
      <c r="AO104" s="19">
        <v>0</v>
      </c>
      <c r="AP104" s="3"/>
    </row>
    <row r="105" spans="1:42" ht="51">
      <c r="A105" s="7" t="s">
        <v>307</v>
      </c>
      <c r="B105" s="8" t="s">
        <v>18</v>
      </c>
      <c r="C105" s="8" t="s">
        <v>19</v>
      </c>
      <c r="D105" s="8" t="s">
        <v>308</v>
      </c>
      <c r="E105" s="8" t="s">
        <v>18</v>
      </c>
      <c r="F105" s="8" t="s">
        <v>18</v>
      </c>
      <c r="G105" s="8"/>
      <c r="H105" s="8"/>
      <c r="I105" s="8"/>
      <c r="J105" s="8"/>
      <c r="K105" s="8"/>
      <c r="L105" s="8"/>
      <c r="M105" s="9">
        <v>0</v>
      </c>
      <c r="N105" s="19">
        <v>751000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  <c r="V105" s="19">
        <v>0</v>
      </c>
      <c r="W105" s="19">
        <v>751000</v>
      </c>
      <c r="X105" s="19">
        <v>0</v>
      </c>
      <c r="Y105" s="19">
        <v>0</v>
      </c>
      <c r="Z105" s="19">
        <v>0</v>
      </c>
      <c r="AA105" s="19">
        <v>0</v>
      </c>
      <c r="AB105" s="19">
        <v>0</v>
      </c>
      <c r="AC105" s="19">
        <v>0</v>
      </c>
      <c r="AD105" s="19">
        <v>748000</v>
      </c>
      <c r="AE105" s="19">
        <v>748000</v>
      </c>
      <c r="AF105" s="19">
        <v>748000</v>
      </c>
      <c r="AG105" s="19">
        <v>0</v>
      </c>
      <c r="AH105" s="19">
        <v>0</v>
      </c>
      <c r="AI105" s="19">
        <v>748000</v>
      </c>
      <c r="AJ105" s="19">
        <v>0</v>
      </c>
      <c r="AK105" s="19">
        <v>3000</v>
      </c>
      <c r="AL105" s="26">
        <v>0.99600532623169102</v>
      </c>
      <c r="AM105" s="19">
        <v>3000</v>
      </c>
      <c r="AN105" s="26">
        <v>0.99600532623169102</v>
      </c>
      <c r="AO105" s="19">
        <v>0</v>
      </c>
      <c r="AP105" s="3"/>
    </row>
    <row r="106" spans="1:42" ht="38.25" outlineLevel="1">
      <c r="A106" s="21" t="s">
        <v>309</v>
      </c>
      <c r="B106" s="22" t="s">
        <v>18</v>
      </c>
      <c r="C106" s="22" t="s">
        <v>19</v>
      </c>
      <c r="D106" s="22" t="s">
        <v>310</v>
      </c>
      <c r="E106" s="22" t="s">
        <v>18</v>
      </c>
      <c r="F106" s="22" t="s">
        <v>18</v>
      </c>
      <c r="G106" s="22"/>
      <c r="H106" s="22"/>
      <c r="I106" s="22"/>
      <c r="J106" s="22"/>
      <c r="K106" s="22"/>
      <c r="L106" s="22"/>
      <c r="M106" s="23">
        <v>0</v>
      </c>
      <c r="N106" s="24">
        <v>25000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25000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24">
        <v>22000</v>
      </c>
      <c r="AE106" s="24">
        <v>22000</v>
      </c>
      <c r="AF106" s="24">
        <v>22000</v>
      </c>
      <c r="AG106" s="19">
        <v>0</v>
      </c>
      <c r="AH106" s="19">
        <v>0</v>
      </c>
      <c r="AI106" s="19">
        <v>22000</v>
      </c>
      <c r="AJ106" s="19">
        <v>0</v>
      </c>
      <c r="AK106" s="19">
        <v>3000</v>
      </c>
      <c r="AL106" s="26">
        <v>0.88</v>
      </c>
      <c r="AM106" s="19">
        <v>3000</v>
      </c>
      <c r="AN106" s="26">
        <v>0.88</v>
      </c>
      <c r="AO106" s="19">
        <v>0</v>
      </c>
      <c r="AP106" s="3"/>
    </row>
    <row r="107" spans="1:42" ht="38.25" outlineLevel="2">
      <c r="A107" s="21" t="s">
        <v>311</v>
      </c>
      <c r="B107" s="22" t="s">
        <v>18</v>
      </c>
      <c r="C107" s="22" t="s">
        <v>19</v>
      </c>
      <c r="D107" s="22" t="s">
        <v>312</v>
      </c>
      <c r="E107" s="22" t="s">
        <v>18</v>
      </c>
      <c r="F107" s="22" t="s">
        <v>18</v>
      </c>
      <c r="G107" s="22"/>
      <c r="H107" s="22"/>
      <c r="I107" s="22"/>
      <c r="J107" s="22"/>
      <c r="K107" s="22"/>
      <c r="L107" s="22"/>
      <c r="M107" s="23">
        <v>0</v>
      </c>
      <c r="N107" s="24">
        <v>25000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0</v>
      </c>
      <c r="W107" s="24">
        <v>25000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24">
        <v>22000</v>
      </c>
      <c r="AE107" s="24">
        <v>22000</v>
      </c>
      <c r="AF107" s="24">
        <v>22000</v>
      </c>
      <c r="AG107" s="19">
        <v>0</v>
      </c>
      <c r="AH107" s="19">
        <v>0</v>
      </c>
      <c r="AI107" s="19">
        <v>22000</v>
      </c>
      <c r="AJ107" s="19">
        <v>0</v>
      </c>
      <c r="AK107" s="19">
        <v>3000</v>
      </c>
      <c r="AL107" s="26">
        <v>0.88</v>
      </c>
      <c r="AM107" s="19">
        <v>3000</v>
      </c>
      <c r="AN107" s="26">
        <v>0.88</v>
      </c>
      <c r="AO107" s="19">
        <v>0</v>
      </c>
      <c r="AP107" s="3"/>
    </row>
    <row r="108" spans="1:42" ht="63.75" outlineLevel="1">
      <c r="A108" s="21" t="s">
        <v>313</v>
      </c>
      <c r="B108" s="22" t="s">
        <v>18</v>
      </c>
      <c r="C108" s="22" t="s">
        <v>19</v>
      </c>
      <c r="D108" s="22" t="s">
        <v>314</v>
      </c>
      <c r="E108" s="22" t="s">
        <v>18</v>
      </c>
      <c r="F108" s="22" t="s">
        <v>18</v>
      </c>
      <c r="G108" s="22"/>
      <c r="H108" s="22"/>
      <c r="I108" s="22"/>
      <c r="J108" s="22"/>
      <c r="K108" s="22"/>
      <c r="L108" s="22"/>
      <c r="M108" s="23">
        <v>0</v>
      </c>
      <c r="N108" s="24">
        <v>726000</v>
      </c>
      <c r="O108" s="24">
        <v>0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726000</v>
      </c>
      <c r="X108" s="24">
        <v>0</v>
      </c>
      <c r="Y108" s="24">
        <v>0</v>
      </c>
      <c r="Z108" s="24">
        <v>0</v>
      </c>
      <c r="AA108" s="24">
        <v>0</v>
      </c>
      <c r="AB108" s="24">
        <v>0</v>
      </c>
      <c r="AC108" s="24">
        <v>0</v>
      </c>
      <c r="AD108" s="24">
        <v>726000</v>
      </c>
      <c r="AE108" s="24">
        <v>726000</v>
      </c>
      <c r="AF108" s="24">
        <v>726000</v>
      </c>
      <c r="AG108" s="19">
        <v>0</v>
      </c>
      <c r="AH108" s="19">
        <v>0</v>
      </c>
      <c r="AI108" s="19">
        <v>726000</v>
      </c>
      <c r="AJ108" s="19">
        <v>0</v>
      </c>
      <c r="AK108" s="19">
        <v>0</v>
      </c>
      <c r="AL108" s="26">
        <v>1</v>
      </c>
      <c r="AM108" s="19">
        <v>0</v>
      </c>
      <c r="AN108" s="26">
        <v>1</v>
      </c>
      <c r="AO108" s="19">
        <v>0</v>
      </c>
      <c r="AP108" s="3"/>
    </row>
    <row r="109" spans="1:42" ht="63.75" outlineLevel="2">
      <c r="A109" s="21" t="s">
        <v>315</v>
      </c>
      <c r="B109" s="22" t="s">
        <v>18</v>
      </c>
      <c r="C109" s="22" t="s">
        <v>19</v>
      </c>
      <c r="D109" s="22" t="s">
        <v>316</v>
      </c>
      <c r="E109" s="22" t="s">
        <v>18</v>
      </c>
      <c r="F109" s="22" t="s">
        <v>18</v>
      </c>
      <c r="G109" s="22"/>
      <c r="H109" s="22"/>
      <c r="I109" s="22"/>
      <c r="J109" s="22"/>
      <c r="K109" s="22"/>
      <c r="L109" s="22"/>
      <c r="M109" s="23">
        <v>0</v>
      </c>
      <c r="N109" s="24">
        <v>726000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0</v>
      </c>
      <c r="W109" s="24">
        <v>726000</v>
      </c>
      <c r="X109" s="24">
        <v>0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24">
        <v>726000</v>
      </c>
      <c r="AE109" s="24">
        <v>726000</v>
      </c>
      <c r="AF109" s="24">
        <v>726000</v>
      </c>
      <c r="AG109" s="19">
        <v>0</v>
      </c>
      <c r="AH109" s="19">
        <v>0</v>
      </c>
      <c r="AI109" s="19">
        <v>726000</v>
      </c>
      <c r="AJ109" s="19">
        <v>0</v>
      </c>
      <c r="AK109" s="19">
        <v>0</v>
      </c>
      <c r="AL109" s="26">
        <v>1</v>
      </c>
      <c r="AM109" s="19">
        <v>0</v>
      </c>
      <c r="AN109" s="26">
        <v>1</v>
      </c>
      <c r="AO109" s="19">
        <v>0</v>
      </c>
      <c r="AP109" s="3"/>
    </row>
    <row r="110" spans="1:42" outlineLevel="1">
      <c r="A110" s="21" t="s">
        <v>317</v>
      </c>
      <c r="B110" s="22" t="s">
        <v>18</v>
      </c>
      <c r="C110" s="22" t="s">
        <v>19</v>
      </c>
      <c r="D110" s="22" t="s">
        <v>318</v>
      </c>
      <c r="E110" s="22" t="s">
        <v>18</v>
      </c>
      <c r="F110" s="22" t="s">
        <v>18</v>
      </c>
      <c r="G110" s="22"/>
      <c r="H110" s="22"/>
      <c r="I110" s="22"/>
      <c r="J110" s="22"/>
      <c r="K110" s="22"/>
      <c r="L110" s="22"/>
      <c r="M110" s="23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24">
        <v>0</v>
      </c>
      <c r="AE110" s="24">
        <v>0</v>
      </c>
      <c r="AF110" s="24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26">
        <v>0</v>
      </c>
      <c r="AM110" s="19">
        <v>0</v>
      </c>
      <c r="AN110" s="26">
        <v>0</v>
      </c>
      <c r="AO110" s="19">
        <v>0</v>
      </c>
      <c r="AP110" s="3"/>
    </row>
    <row r="111" spans="1:42" ht="63.75">
      <c r="A111" s="7" t="s">
        <v>319</v>
      </c>
      <c r="B111" s="8" t="s">
        <v>18</v>
      </c>
      <c r="C111" s="8" t="s">
        <v>19</v>
      </c>
      <c r="D111" s="8" t="s">
        <v>320</v>
      </c>
      <c r="E111" s="8" t="s">
        <v>18</v>
      </c>
      <c r="F111" s="8" t="s">
        <v>18</v>
      </c>
      <c r="G111" s="8"/>
      <c r="H111" s="8"/>
      <c r="I111" s="8"/>
      <c r="J111" s="8"/>
      <c r="K111" s="8"/>
      <c r="L111" s="8"/>
      <c r="M111" s="9">
        <v>0</v>
      </c>
      <c r="N111" s="19">
        <v>6907600.2300000004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>
        <v>0</v>
      </c>
      <c r="W111" s="19">
        <v>6907600.2300000004</v>
      </c>
      <c r="X111" s="19">
        <v>0</v>
      </c>
      <c r="Y111" s="19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v>6901943.9000000004</v>
      </c>
      <c r="AE111" s="19">
        <v>6901943.9000000004</v>
      </c>
      <c r="AF111" s="19">
        <v>6898805.6799999997</v>
      </c>
      <c r="AG111" s="19">
        <v>0</v>
      </c>
      <c r="AH111" s="19">
        <v>0</v>
      </c>
      <c r="AI111" s="19">
        <v>6898805.6799999997</v>
      </c>
      <c r="AJ111" s="19">
        <v>3138.22</v>
      </c>
      <c r="AK111" s="19">
        <v>5656.33</v>
      </c>
      <c r="AL111" s="26">
        <v>0.99918114398464541</v>
      </c>
      <c r="AM111" s="19">
        <v>8794.5499999999993</v>
      </c>
      <c r="AN111" s="26">
        <v>0.99872682991094286</v>
      </c>
      <c r="AO111" s="19">
        <v>0</v>
      </c>
      <c r="AP111" s="3"/>
    </row>
    <row r="112" spans="1:42" ht="89.25" outlineLevel="2">
      <c r="A112" s="21" t="s">
        <v>321</v>
      </c>
      <c r="B112" s="22" t="s">
        <v>18</v>
      </c>
      <c r="C112" s="22" t="s">
        <v>19</v>
      </c>
      <c r="D112" s="22" t="s">
        <v>322</v>
      </c>
      <c r="E112" s="22" t="s">
        <v>18</v>
      </c>
      <c r="F112" s="22" t="s">
        <v>18</v>
      </c>
      <c r="G112" s="22"/>
      <c r="H112" s="22"/>
      <c r="I112" s="22"/>
      <c r="J112" s="22"/>
      <c r="K112" s="22"/>
      <c r="L112" s="22"/>
      <c r="M112" s="23">
        <v>0</v>
      </c>
      <c r="N112" s="24">
        <v>6168250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0</v>
      </c>
      <c r="W112" s="24">
        <v>6168250</v>
      </c>
      <c r="X112" s="24">
        <v>0</v>
      </c>
      <c r="Y112" s="24">
        <v>0</v>
      </c>
      <c r="Z112" s="24">
        <v>0</v>
      </c>
      <c r="AA112" s="24">
        <v>0</v>
      </c>
      <c r="AB112" s="24">
        <v>0</v>
      </c>
      <c r="AC112" s="24">
        <v>0</v>
      </c>
      <c r="AD112" s="24">
        <v>6162659.2699999996</v>
      </c>
      <c r="AE112" s="24">
        <v>6162659.2699999996</v>
      </c>
      <c r="AF112" s="24">
        <v>6159521.0499999998</v>
      </c>
      <c r="AG112" s="19">
        <v>0</v>
      </c>
      <c r="AH112" s="19">
        <v>0</v>
      </c>
      <c r="AI112" s="19">
        <v>6159521.0499999998</v>
      </c>
      <c r="AJ112" s="19">
        <v>3138.22</v>
      </c>
      <c r="AK112" s="19">
        <v>5590.73</v>
      </c>
      <c r="AL112" s="26">
        <v>0.99909362785230815</v>
      </c>
      <c r="AM112" s="19">
        <v>8728.9500000000007</v>
      </c>
      <c r="AN112" s="26">
        <v>0.99858485794187979</v>
      </c>
      <c r="AO112" s="19">
        <v>0</v>
      </c>
      <c r="AP112" s="3"/>
    </row>
    <row r="113" spans="1:42" ht="38.25" outlineLevel="2">
      <c r="A113" s="21" t="s">
        <v>323</v>
      </c>
      <c r="B113" s="22" t="s">
        <v>18</v>
      </c>
      <c r="C113" s="22" t="s">
        <v>19</v>
      </c>
      <c r="D113" s="22" t="s">
        <v>324</v>
      </c>
      <c r="E113" s="22" t="s">
        <v>18</v>
      </c>
      <c r="F113" s="22" t="s">
        <v>18</v>
      </c>
      <c r="G113" s="22"/>
      <c r="H113" s="22"/>
      <c r="I113" s="22"/>
      <c r="J113" s="22"/>
      <c r="K113" s="22"/>
      <c r="L113" s="22"/>
      <c r="M113" s="23">
        <v>0</v>
      </c>
      <c r="N113" s="24">
        <v>89350.23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0</v>
      </c>
      <c r="W113" s="24">
        <v>89350.23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4">
        <v>0</v>
      </c>
      <c r="AD113" s="24">
        <v>89284.63</v>
      </c>
      <c r="AE113" s="24">
        <v>89284.63</v>
      </c>
      <c r="AF113" s="24">
        <v>89284.63</v>
      </c>
      <c r="AG113" s="19">
        <v>0</v>
      </c>
      <c r="AH113" s="19">
        <v>0</v>
      </c>
      <c r="AI113" s="19">
        <v>89284.63</v>
      </c>
      <c r="AJ113" s="19">
        <v>0</v>
      </c>
      <c r="AK113" s="19">
        <v>65.599999999999994</v>
      </c>
      <c r="AL113" s="26">
        <v>0.99926581050770658</v>
      </c>
      <c r="AM113" s="19">
        <v>65.599999999999994</v>
      </c>
      <c r="AN113" s="26">
        <v>0.99926581050770658</v>
      </c>
      <c r="AO113" s="19">
        <v>0</v>
      </c>
      <c r="AP113" s="3"/>
    </row>
    <row r="114" spans="1:42" ht="25.5" outlineLevel="2">
      <c r="A114" s="21" t="s">
        <v>325</v>
      </c>
      <c r="B114" s="22" t="s">
        <v>18</v>
      </c>
      <c r="C114" s="22" t="s">
        <v>19</v>
      </c>
      <c r="D114" s="22" t="s">
        <v>326</v>
      </c>
      <c r="E114" s="22" t="s">
        <v>18</v>
      </c>
      <c r="F114" s="22" t="s">
        <v>18</v>
      </c>
      <c r="G114" s="22"/>
      <c r="H114" s="22"/>
      <c r="I114" s="22"/>
      <c r="J114" s="22"/>
      <c r="K114" s="22"/>
      <c r="L114" s="22"/>
      <c r="M114" s="23">
        <v>0</v>
      </c>
      <c r="N114" s="24">
        <v>650000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v>650000</v>
      </c>
      <c r="X114" s="24">
        <v>0</v>
      </c>
      <c r="Y114" s="24">
        <v>0</v>
      </c>
      <c r="Z114" s="24">
        <v>0</v>
      </c>
      <c r="AA114" s="24">
        <v>0</v>
      </c>
      <c r="AB114" s="24">
        <v>0</v>
      </c>
      <c r="AC114" s="24">
        <v>0</v>
      </c>
      <c r="AD114" s="24">
        <v>650000</v>
      </c>
      <c r="AE114" s="24">
        <v>650000</v>
      </c>
      <c r="AF114" s="24">
        <v>650000</v>
      </c>
      <c r="AG114" s="19">
        <v>0</v>
      </c>
      <c r="AH114" s="19">
        <v>0</v>
      </c>
      <c r="AI114" s="19">
        <v>650000</v>
      </c>
      <c r="AJ114" s="19">
        <v>0</v>
      </c>
      <c r="AK114" s="19">
        <v>0</v>
      </c>
      <c r="AL114" s="26">
        <v>1</v>
      </c>
      <c r="AM114" s="19">
        <v>0</v>
      </c>
      <c r="AN114" s="26">
        <v>1</v>
      </c>
      <c r="AO114" s="19">
        <v>0</v>
      </c>
      <c r="AP114" s="3"/>
    </row>
    <row r="115" spans="1:42" ht="38.25">
      <c r="A115" s="7" t="s">
        <v>51</v>
      </c>
      <c r="B115" s="8" t="s">
        <v>18</v>
      </c>
      <c r="C115" s="8" t="s">
        <v>19</v>
      </c>
      <c r="D115" s="8" t="s">
        <v>52</v>
      </c>
      <c r="E115" s="8" t="s">
        <v>18</v>
      </c>
      <c r="F115" s="8" t="s">
        <v>18</v>
      </c>
      <c r="G115" s="8"/>
      <c r="H115" s="8"/>
      <c r="I115" s="8"/>
      <c r="J115" s="8"/>
      <c r="K115" s="8"/>
      <c r="L115" s="8"/>
      <c r="M115" s="9">
        <v>0</v>
      </c>
      <c r="N115" s="19">
        <f>N124+N130+N142+N116</f>
        <v>162798891.97999999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  <c r="V115" s="19">
        <v>0</v>
      </c>
      <c r="W115" s="19">
        <v>162265620.97999999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v>161145991.56999999</v>
      </c>
      <c r="AE115" s="19">
        <v>161145991.56999999</v>
      </c>
      <c r="AF115" s="19">
        <f>AF124+AF130+AF142+AF116</f>
        <v>161244234.13</v>
      </c>
      <c r="AG115" s="19">
        <v>0</v>
      </c>
      <c r="AH115" s="19">
        <v>0</v>
      </c>
      <c r="AI115" s="19">
        <v>160976220.13</v>
      </c>
      <c r="AJ115" s="19">
        <v>169771.44</v>
      </c>
      <c r="AK115" s="19">
        <v>1119629.4099999999</v>
      </c>
      <c r="AL115" s="26">
        <v>0.99310002079776349</v>
      </c>
      <c r="AM115" s="19">
        <v>1289400.8500000001</v>
      </c>
      <c r="AN115" s="26">
        <v>0.99205376442518944</v>
      </c>
      <c r="AO115" s="19">
        <v>0</v>
      </c>
      <c r="AP115" s="3"/>
    </row>
    <row r="116" spans="1:42" ht="25.5" outlineLevel="1">
      <c r="A116" s="21" t="s">
        <v>138</v>
      </c>
      <c r="B116" s="22" t="s">
        <v>18</v>
      </c>
      <c r="C116" s="22" t="s">
        <v>19</v>
      </c>
      <c r="D116" s="22" t="s">
        <v>139</v>
      </c>
      <c r="E116" s="22" t="s">
        <v>18</v>
      </c>
      <c r="F116" s="22" t="s">
        <v>18</v>
      </c>
      <c r="G116" s="22"/>
      <c r="H116" s="22"/>
      <c r="I116" s="22"/>
      <c r="J116" s="22"/>
      <c r="K116" s="22"/>
      <c r="L116" s="22"/>
      <c r="M116" s="23">
        <v>0</v>
      </c>
      <c r="N116" s="24">
        <v>2425702.96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0</v>
      </c>
      <c r="W116" s="24">
        <v>2425702.96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4">
        <v>2175689.8199999998</v>
      </c>
      <c r="AE116" s="24">
        <v>2175689.8199999998</v>
      </c>
      <c r="AF116" s="24">
        <v>2166003.7799999998</v>
      </c>
      <c r="AG116" s="19">
        <v>0</v>
      </c>
      <c r="AH116" s="19">
        <v>0</v>
      </c>
      <c r="AI116" s="19">
        <v>2166003.7799999998</v>
      </c>
      <c r="AJ116" s="19">
        <v>9686.0400000000009</v>
      </c>
      <c r="AK116" s="19">
        <v>250013.14</v>
      </c>
      <c r="AL116" s="26">
        <v>0.89693167542657404</v>
      </c>
      <c r="AM116" s="19">
        <v>259699.18</v>
      </c>
      <c r="AN116" s="26">
        <v>0.89293858964495798</v>
      </c>
      <c r="AO116" s="19">
        <v>0</v>
      </c>
      <c r="AP116" s="3"/>
    </row>
    <row r="117" spans="1:42" ht="25.5" outlineLevel="2">
      <c r="A117" s="21" t="s">
        <v>86</v>
      </c>
      <c r="B117" s="22" t="s">
        <v>18</v>
      </c>
      <c r="C117" s="22" t="s">
        <v>19</v>
      </c>
      <c r="D117" s="22" t="s">
        <v>327</v>
      </c>
      <c r="E117" s="22" t="s">
        <v>18</v>
      </c>
      <c r="F117" s="22" t="s">
        <v>18</v>
      </c>
      <c r="G117" s="22"/>
      <c r="H117" s="22"/>
      <c r="I117" s="22"/>
      <c r="J117" s="22"/>
      <c r="K117" s="22"/>
      <c r="L117" s="22"/>
      <c r="M117" s="23">
        <v>0</v>
      </c>
      <c r="N117" s="24">
        <v>2300069.9900000002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v>0</v>
      </c>
      <c r="W117" s="24">
        <v>2300069.9900000002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24">
        <v>2083392.6</v>
      </c>
      <c r="AE117" s="24">
        <v>2083392.6</v>
      </c>
      <c r="AF117" s="24">
        <v>2083392.6</v>
      </c>
      <c r="AG117" s="19">
        <v>0</v>
      </c>
      <c r="AH117" s="19">
        <v>0</v>
      </c>
      <c r="AI117" s="19">
        <v>2083392.6</v>
      </c>
      <c r="AJ117" s="19">
        <v>0</v>
      </c>
      <c r="AK117" s="19">
        <v>216677.39</v>
      </c>
      <c r="AL117" s="26">
        <v>0.90579530582023726</v>
      </c>
      <c r="AM117" s="19">
        <v>216677.39</v>
      </c>
      <c r="AN117" s="26">
        <v>0.90579530582023726</v>
      </c>
      <c r="AO117" s="19">
        <v>0</v>
      </c>
      <c r="AP117" s="3"/>
    </row>
    <row r="118" spans="1:42" ht="25.5" outlineLevel="2">
      <c r="A118" s="21" t="s">
        <v>144</v>
      </c>
      <c r="B118" s="22" t="s">
        <v>18</v>
      </c>
      <c r="C118" s="22" t="s">
        <v>19</v>
      </c>
      <c r="D118" s="22" t="s">
        <v>328</v>
      </c>
      <c r="E118" s="22" t="s">
        <v>18</v>
      </c>
      <c r="F118" s="22" t="s">
        <v>18</v>
      </c>
      <c r="G118" s="22"/>
      <c r="H118" s="22"/>
      <c r="I118" s="22"/>
      <c r="J118" s="22"/>
      <c r="K118" s="22"/>
      <c r="L118" s="22"/>
      <c r="M118" s="23">
        <v>0</v>
      </c>
      <c r="N118" s="24">
        <v>100290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>
        <v>0</v>
      </c>
      <c r="W118" s="24">
        <v>100290</v>
      </c>
      <c r="X118" s="24">
        <v>0</v>
      </c>
      <c r="Y118" s="24">
        <v>0</v>
      </c>
      <c r="Z118" s="24">
        <v>0</v>
      </c>
      <c r="AA118" s="24">
        <v>0</v>
      </c>
      <c r="AB118" s="24">
        <v>0</v>
      </c>
      <c r="AC118" s="24">
        <v>0</v>
      </c>
      <c r="AD118" s="24">
        <v>85495.4</v>
      </c>
      <c r="AE118" s="24">
        <v>85495.4</v>
      </c>
      <c r="AF118" s="24">
        <v>80550</v>
      </c>
      <c r="AG118" s="19">
        <v>0</v>
      </c>
      <c r="AH118" s="19">
        <v>0</v>
      </c>
      <c r="AI118" s="19">
        <v>80550</v>
      </c>
      <c r="AJ118" s="19">
        <v>4945.3999999999996</v>
      </c>
      <c r="AK118" s="19">
        <v>14794.6</v>
      </c>
      <c r="AL118" s="26">
        <v>0.85248180277196128</v>
      </c>
      <c r="AM118" s="19">
        <v>19740</v>
      </c>
      <c r="AN118" s="26">
        <v>0.80317080466646729</v>
      </c>
      <c r="AO118" s="19">
        <v>0</v>
      </c>
      <c r="AP118" s="3"/>
    </row>
    <row r="119" spans="1:42" ht="38.25" outlineLevel="2">
      <c r="A119" s="21" t="s">
        <v>140</v>
      </c>
      <c r="B119" s="22" t="s">
        <v>18</v>
      </c>
      <c r="C119" s="22" t="s">
        <v>19</v>
      </c>
      <c r="D119" s="22" t="s">
        <v>329</v>
      </c>
      <c r="E119" s="22" t="s">
        <v>18</v>
      </c>
      <c r="F119" s="22" t="s">
        <v>18</v>
      </c>
      <c r="G119" s="22"/>
      <c r="H119" s="22"/>
      <c r="I119" s="22"/>
      <c r="J119" s="22"/>
      <c r="K119" s="22"/>
      <c r="L119" s="22"/>
      <c r="M119" s="23">
        <v>0</v>
      </c>
      <c r="N119" s="24">
        <v>838.69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0</v>
      </c>
      <c r="W119" s="24">
        <v>838.69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24">
        <v>0</v>
      </c>
      <c r="AE119" s="24">
        <v>0</v>
      </c>
      <c r="AF119" s="24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838.69</v>
      </c>
      <c r="AL119" s="26">
        <v>0</v>
      </c>
      <c r="AM119" s="19">
        <v>838.69</v>
      </c>
      <c r="AN119" s="26">
        <v>0</v>
      </c>
      <c r="AO119" s="19">
        <v>0</v>
      </c>
      <c r="AP119" s="3"/>
    </row>
    <row r="120" spans="1:42" ht="25.5" outlineLevel="2">
      <c r="A120" s="21" t="s">
        <v>142</v>
      </c>
      <c r="B120" s="22" t="s">
        <v>18</v>
      </c>
      <c r="C120" s="22" t="s">
        <v>19</v>
      </c>
      <c r="D120" s="22" t="s">
        <v>330</v>
      </c>
      <c r="E120" s="22" t="s">
        <v>18</v>
      </c>
      <c r="F120" s="22" t="s">
        <v>18</v>
      </c>
      <c r="G120" s="22"/>
      <c r="H120" s="22"/>
      <c r="I120" s="22"/>
      <c r="J120" s="22"/>
      <c r="K120" s="22"/>
      <c r="L120" s="22"/>
      <c r="M120" s="23">
        <v>0</v>
      </c>
      <c r="N120" s="24">
        <v>2837.38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  <c r="V120" s="24">
        <v>0</v>
      </c>
      <c r="W120" s="24">
        <v>2837.38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24">
        <v>2837.38</v>
      </c>
      <c r="AE120" s="24">
        <v>2837.38</v>
      </c>
      <c r="AF120" s="24">
        <v>1664.97</v>
      </c>
      <c r="AG120" s="19">
        <v>0</v>
      </c>
      <c r="AH120" s="19">
        <v>0</v>
      </c>
      <c r="AI120" s="19">
        <v>1664.97</v>
      </c>
      <c r="AJ120" s="19">
        <v>1172.4100000000001</v>
      </c>
      <c r="AK120" s="19">
        <v>0</v>
      </c>
      <c r="AL120" s="26">
        <v>1</v>
      </c>
      <c r="AM120" s="19">
        <v>1172.4100000000001</v>
      </c>
      <c r="AN120" s="26">
        <v>0.58679838442506815</v>
      </c>
      <c r="AO120" s="19">
        <v>0</v>
      </c>
      <c r="AP120" s="3"/>
    </row>
    <row r="121" spans="1:42" ht="25.5" outlineLevel="2">
      <c r="A121" s="21" t="s">
        <v>144</v>
      </c>
      <c r="B121" s="22" t="s">
        <v>18</v>
      </c>
      <c r="C121" s="22" t="s">
        <v>19</v>
      </c>
      <c r="D121" s="22" t="s">
        <v>331</v>
      </c>
      <c r="E121" s="22" t="s">
        <v>18</v>
      </c>
      <c r="F121" s="22" t="s">
        <v>18</v>
      </c>
      <c r="G121" s="22"/>
      <c r="H121" s="22"/>
      <c r="I121" s="22"/>
      <c r="J121" s="22"/>
      <c r="K121" s="22"/>
      <c r="L121" s="22"/>
      <c r="M121" s="23">
        <v>0</v>
      </c>
      <c r="N121" s="24">
        <v>2052.69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2052.69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4">
        <v>2052.69</v>
      </c>
      <c r="AE121" s="24">
        <v>2052.69</v>
      </c>
      <c r="AF121" s="24">
        <v>370.21</v>
      </c>
      <c r="AG121" s="19">
        <v>0</v>
      </c>
      <c r="AH121" s="19">
        <v>0</v>
      </c>
      <c r="AI121" s="19">
        <v>370.21</v>
      </c>
      <c r="AJ121" s="19">
        <v>1682.48</v>
      </c>
      <c r="AK121" s="19">
        <v>0</v>
      </c>
      <c r="AL121" s="26">
        <v>1</v>
      </c>
      <c r="AM121" s="19">
        <v>1682.48</v>
      </c>
      <c r="AN121" s="26">
        <v>0.18035358480822725</v>
      </c>
      <c r="AO121" s="19">
        <v>0</v>
      </c>
      <c r="AP121" s="3"/>
    </row>
    <row r="122" spans="1:42" ht="38.25" outlineLevel="2">
      <c r="A122" s="21" t="s">
        <v>146</v>
      </c>
      <c r="B122" s="22" t="s">
        <v>18</v>
      </c>
      <c r="C122" s="22" t="s">
        <v>19</v>
      </c>
      <c r="D122" s="22" t="s">
        <v>332</v>
      </c>
      <c r="E122" s="22" t="s">
        <v>18</v>
      </c>
      <c r="F122" s="22" t="s">
        <v>18</v>
      </c>
      <c r="G122" s="22"/>
      <c r="H122" s="22"/>
      <c r="I122" s="22"/>
      <c r="J122" s="22"/>
      <c r="K122" s="22"/>
      <c r="L122" s="22"/>
      <c r="M122" s="23">
        <v>0</v>
      </c>
      <c r="N122" s="24">
        <v>17702.46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v>0</v>
      </c>
      <c r="W122" s="24">
        <v>17702.46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0</v>
      </c>
      <c r="AF122" s="24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17702.46</v>
      </c>
      <c r="AL122" s="26">
        <v>0</v>
      </c>
      <c r="AM122" s="19">
        <v>17702.46</v>
      </c>
      <c r="AN122" s="26">
        <v>0</v>
      </c>
      <c r="AO122" s="19">
        <v>0</v>
      </c>
      <c r="AP122" s="3"/>
    </row>
    <row r="123" spans="1:42" ht="25.5" outlineLevel="2">
      <c r="A123" s="21" t="s">
        <v>86</v>
      </c>
      <c r="B123" s="22" t="s">
        <v>18</v>
      </c>
      <c r="C123" s="22" t="s">
        <v>19</v>
      </c>
      <c r="D123" s="22" t="s">
        <v>333</v>
      </c>
      <c r="E123" s="22" t="s">
        <v>18</v>
      </c>
      <c r="F123" s="22" t="s">
        <v>18</v>
      </c>
      <c r="G123" s="22"/>
      <c r="H123" s="22"/>
      <c r="I123" s="22"/>
      <c r="J123" s="22"/>
      <c r="K123" s="22"/>
      <c r="L123" s="22"/>
      <c r="M123" s="23">
        <v>0</v>
      </c>
      <c r="N123" s="24">
        <v>1911.75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  <c r="T123" s="24">
        <v>0</v>
      </c>
      <c r="U123" s="24">
        <v>0</v>
      </c>
      <c r="V123" s="24">
        <v>0</v>
      </c>
      <c r="W123" s="24">
        <v>1911.75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24">
        <v>1911.75</v>
      </c>
      <c r="AE123" s="24">
        <v>1911.75</v>
      </c>
      <c r="AF123" s="24">
        <v>26</v>
      </c>
      <c r="AG123" s="19">
        <v>0</v>
      </c>
      <c r="AH123" s="19">
        <v>0</v>
      </c>
      <c r="AI123" s="19">
        <v>26</v>
      </c>
      <c r="AJ123" s="19">
        <v>1885.75</v>
      </c>
      <c r="AK123" s="19">
        <v>0</v>
      </c>
      <c r="AL123" s="26">
        <v>1</v>
      </c>
      <c r="AM123" s="19">
        <v>1885.75</v>
      </c>
      <c r="AN123" s="26">
        <v>1.3600104616189355E-2</v>
      </c>
      <c r="AO123" s="19">
        <v>0</v>
      </c>
      <c r="AP123" s="3"/>
    </row>
    <row r="124" spans="1:42" outlineLevel="1">
      <c r="A124" s="21" t="s">
        <v>150</v>
      </c>
      <c r="B124" s="22" t="s">
        <v>18</v>
      </c>
      <c r="C124" s="22" t="s">
        <v>19</v>
      </c>
      <c r="D124" s="22" t="s">
        <v>151</v>
      </c>
      <c r="E124" s="22" t="s">
        <v>18</v>
      </c>
      <c r="F124" s="22" t="s">
        <v>18</v>
      </c>
      <c r="G124" s="22"/>
      <c r="H124" s="22"/>
      <c r="I124" s="22"/>
      <c r="J124" s="22"/>
      <c r="K124" s="22"/>
      <c r="L124" s="22"/>
      <c r="M124" s="23">
        <v>0</v>
      </c>
      <c r="N124" s="24">
        <v>6838931.2999999998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  <c r="V124" s="24">
        <v>0</v>
      </c>
      <c r="W124" s="24">
        <v>6838931.2999999998</v>
      </c>
      <c r="X124" s="24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  <c r="AD124" s="24">
        <v>6588249.5899999999</v>
      </c>
      <c r="AE124" s="24">
        <v>6588249.5899999999</v>
      </c>
      <c r="AF124" s="24">
        <v>6428470.1900000004</v>
      </c>
      <c r="AG124" s="19">
        <v>0</v>
      </c>
      <c r="AH124" s="19">
        <v>0</v>
      </c>
      <c r="AI124" s="19">
        <v>6428470.1900000004</v>
      </c>
      <c r="AJ124" s="19">
        <v>159779.4</v>
      </c>
      <c r="AK124" s="19">
        <v>250681.71</v>
      </c>
      <c r="AL124" s="26">
        <v>0.96334490010156992</v>
      </c>
      <c r="AM124" s="19">
        <v>410461.11</v>
      </c>
      <c r="AN124" s="26">
        <v>0.93998168836701135</v>
      </c>
      <c r="AO124" s="19">
        <v>0</v>
      </c>
      <c r="AP124" s="3"/>
    </row>
    <row r="125" spans="1:42" ht="25.5" outlineLevel="2">
      <c r="A125" s="21" t="s">
        <v>86</v>
      </c>
      <c r="B125" s="22" t="s">
        <v>18</v>
      </c>
      <c r="C125" s="22" t="s">
        <v>19</v>
      </c>
      <c r="D125" s="22" t="s">
        <v>334</v>
      </c>
      <c r="E125" s="22" t="s">
        <v>18</v>
      </c>
      <c r="F125" s="22" t="s">
        <v>18</v>
      </c>
      <c r="G125" s="22"/>
      <c r="H125" s="22"/>
      <c r="I125" s="22"/>
      <c r="J125" s="22"/>
      <c r="K125" s="22"/>
      <c r="L125" s="22"/>
      <c r="M125" s="23">
        <v>0</v>
      </c>
      <c r="N125" s="24">
        <v>1289566</v>
      </c>
      <c r="O125" s="24">
        <v>0</v>
      </c>
      <c r="P125" s="24">
        <v>0</v>
      </c>
      <c r="Q125" s="24">
        <v>0</v>
      </c>
      <c r="R125" s="24">
        <v>0</v>
      </c>
      <c r="S125" s="24">
        <v>0</v>
      </c>
      <c r="T125" s="24">
        <v>0</v>
      </c>
      <c r="U125" s="24">
        <v>0</v>
      </c>
      <c r="V125" s="24">
        <v>0</v>
      </c>
      <c r="W125" s="24">
        <v>1289566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4">
        <v>1121308.49</v>
      </c>
      <c r="AE125" s="24">
        <v>1121308.49</v>
      </c>
      <c r="AF125" s="24">
        <v>1023536.4</v>
      </c>
      <c r="AG125" s="19">
        <v>0</v>
      </c>
      <c r="AH125" s="19">
        <v>0</v>
      </c>
      <c r="AI125" s="19">
        <v>1023536.4</v>
      </c>
      <c r="AJ125" s="19">
        <v>97772.09</v>
      </c>
      <c r="AK125" s="19">
        <v>168257.51</v>
      </c>
      <c r="AL125" s="26">
        <v>0.86952392510348442</v>
      </c>
      <c r="AM125" s="19">
        <v>266029.59999999998</v>
      </c>
      <c r="AN125" s="26">
        <v>0.79370609957148375</v>
      </c>
      <c r="AO125" s="19">
        <v>0</v>
      </c>
      <c r="AP125" s="3"/>
    </row>
    <row r="126" spans="1:42" ht="25.5" outlineLevel="2">
      <c r="A126" s="21" t="s">
        <v>335</v>
      </c>
      <c r="B126" s="22" t="s">
        <v>18</v>
      </c>
      <c r="C126" s="22" t="s">
        <v>19</v>
      </c>
      <c r="D126" s="22" t="s">
        <v>336</v>
      </c>
      <c r="E126" s="22" t="s">
        <v>18</v>
      </c>
      <c r="F126" s="22" t="s">
        <v>18</v>
      </c>
      <c r="G126" s="22"/>
      <c r="H126" s="22"/>
      <c r="I126" s="22"/>
      <c r="J126" s="22"/>
      <c r="K126" s="22"/>
      <c r="L126" s="22"/>
      <c r="M126" s="23">
        <v>0</v>
      </c>
      <c r="N126" s="24">
        <v>454817</v>
      </c>
      <c r="O126" s="24">
        <v>0</v>
      </c>
      <c r="P126" s="24">
        <v>0</v>
      </c>
      <c r="Q126" s="24">
        <v>0</v>
      </c>
      <c r="R126" s="24">
        <v>0</v>
      </c>
      <c r="S126" s="24">
        <v>0</v>
      </c>
      <c r="T126" s="24">
        <v>0</v>
      </c>
      <c r="U126" s="24">
        <v>0</v>
      </c>
      <c r="V126" s="24">
        <v>0</v>
      </c>
      <c r="W126" s="24">
        <v>454817</v>
      </c>
      <c r="X126" s="24">
        <v>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  <c r="AD126" s="24">
        <v>454804.8</v>
      </c>
      <c r="AE126" s="24">
        <v>454804.8</v>
      </c>
      <c r="AF126" s="24">
        <v>454804.8</v>
      </c>
      <c r="AG126" s="19">
        <v>0</v>
      </c>
      <c r="AH126" s="19">
        <v>0</v>
      </c>
      <c r="AI126" s="19">
        <v>454804.8</v>
      </c>
      <c r="AJ126" s="19">
        <v>0</v>
      </c>
      <c r="AK126" s="19">
        <v>12.2</v>
      </c>
      <c r="AL126" s="26">
        <v>0.99997317602464286</v>
      </c>
      <c r="AM126" s="19">
        <v>12.2</v>
      </c>
      <c r="AN126" s="26">
        <v>0.99997317602464286</v>
      </c>
      <c r="AO126" s="19">
        <v>0</v>
      </c>
      <c r="AP126" s="3"/>
    </row>
    <row r="127" spans="1:42" ht="51" outlineLevel="2">
      <c r="A127" s="21" t="s">
        <v>337</v>
      </c>
      <c r="B127" s="22" t="s">
        <v>18</v>
      </c>
      <c r="C127" s="22" t="s">
        <v>19</v>
      </c>
      <c r="D127" s="22" t="s">
        <v>338</v>
      </c>
      <c r="E127" s="22" t="s">
        <v>18</v>
      </c>
      <c r="F127" s="22" t="s">
        <v>18</v>
      </c>
      <c r="G127" s="22"/>
      <c r="H127" s="22"/>
      <c r="I127" s="22"/>
      <c r="J127" s="22"/>
      <c r="K127" s="22"/>
      <c r="L127" s="22"/>
      <c r="M127" s="23">
        <v>0</v>
      </c>
      <c r="N127" s="24">
        <v>24000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4">
        <v>0</v>
      </c>
      <c r="V127" s="24">
        <v>0</v>
      </c>
      <c r="W127" s="24">
        <v>24000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4">
        <v>10000</v>
      </c>
      <c r="AE127" s="24">
        <v>10000</v>
      </c>
      <c r="AF127" s="24">
        <v>2500</v>
      </c>
      <c r="AG127" s="19">
        <v>0</v>
      </c>
      <c r="AH127" s="19">
        <v>0</v>
      </c>
      <c r="AI127" s="19">
        <v>2500</v>
      </c>
      <c r="AJ127" s="19">
        <v>7500</v>
      </c>
      <c r="AK127" s="19">
        <v>14000</v>
      </c>
      <c r="AL127" s="26">
        <v>0.41666666666666669</v>
      </c>
      <c r="AM127" s="19">
        <v>21500</v>
      </c>
      <c r="AN127" s="26">
        <v>0.10416666666666667</v>
      </c>
      <c r="AO127" s="19">
        <v>0</v>
      </c>
      <c r="AP127" s="3"/>
    </row>
    <row r="128" spans="1:42" ht="38.25" outlineLevel="2">
      <c r="A128" s="21" t="s">
        <v>339</v>
      </c>
      <c r="B128" s="22" t="s">
        <v>18</v>
      </c>
      <c r="C128" s="22" t="s">
        <v>19</v>
      </c>
      <c r="D128" s="22" t="s">
        <v>340</v>
      </c>
      <c r="E128" s="22" t="s">
        <v>18</v>
      </c>
      <c r="F128" s="22" t="s">
        <v>18</v>
      </c>
      <c r="G128" s="22"/>
      <c r="H128" s="22"/>
      <c r="I128" s="22"/>
      <c r="J128" s="22"/>
      <c r="K128" s="22"/>
      <c r="L128" s="22"/>
      <c r="M128" s="23">
        <v>0</v>
      </c>
      <c r="N128" s="24">
        <v>4938852.24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4938852.24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4">
        <v>4873922.43</v>
      </c>
      <c r="AE128" s="24">
        <v>4873922.43</v>
      </c>
      <c r="AF128" s="24">
        <v>4870162.6500000004</v>
      </c>
      <c r="AG128" s="19">
        <v>0</v>
      </c>
      <c r="AH128" s="19">
        <v>0</v>
      </c>
      <c r="AI128" s="19">
        <v>4870162.6500000004</v>
      </c>
      <c r="AJ128" s="19">
        <v>3759.78</v>
      </c>
      <c r="AK128" s="19">
        <v>64929.81</v>
      </c>
      <c r="AL128" s="26">
        <v>0.98685325925037193</v>
      </c>
      <c r="AM128" s="19">
        <v>68689.59</v>
      </c>
      <c r="AN128" s="26">
        <v>0.98609199330895547</v>
      </c>
      <c r="AO128" s="19">
        <v>0</v>
      </c>
      <c r="AP128" s="3"/>
    </row>
    <row r="129" spans="1:42" ht="25.5" outlineLevel="2">
      <c r="A129" s="21" t="s">
        <v>341</v>
      </c>
      <c r="B129" s="22" t="s">
        <v>18</v>
      </c>
      <c r="C129" s="22" t="s">
        <v>19</v>
      </c>
      <c r="D129" s="22" t="s">
        <v>342</v>
      </c>
      <c r="E129" s="22" t="s">
        <v>18</v>
      </c>
      <c r="F129" s="22" t="s">
        <v>18</v>
      </c>
      <c r="G129" s="22"/>
      <c r="H129" s="22"/>
      <c r="I129" s="22"/>
      <c r="J129" s="22"/>
      <c r="K129" s="22"/>
      <c r="L129" s="22"/>
      <c r="M129" s="23">
        <v>0</v>
      </c>
      <c r="N129" s="24">
        <v>131696.06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4">
        <v>0</v>
      </c>
      <c r="U129" s="24">
        <v>0</v>
      </c>
      <c r="V129" s="24">
        <v>0</v>
      </c>
      <c r="W129" s="24">
        <v>131696.06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24">
        <v>128213.87</v>
      </c>
      <c r="AE129" s="24">
        <v>128213.87</v>
      </c>
      <c r="AF129" s="24">
        <v>77466.34</v>
      </c>
      <c r="AG129" s="19">
        <v>0</v>
      </c>
      <c r="AH129" s="19">
        <v>0</v>
      </c>
      <c r="AI129" s="19">
        <v>77466.34</v>
      </c>
      <c r="AJ129" s="19">
        <v>50747.53</v>
      </c>
      <c r="AK129" s="19">
        <v>3482.19</v>
      </c>
      <c r="AL129" s="26">
        <v>0.97355889006854113</v>
      </c>
      <c r="AM129" s="19">
        <v>54229.72</v>
      </c>
      <c r="AN129" s="26">
        <v>0.58822063469476615</v>
      </c>
      <c r="AO129" s="19">
        <v>0</v>
      </c>
      <c r="AP129" s="3"/>
    </row>
    <row r="130" spans="1:42" ht="25.5" outlineLevel="1">
      <c r="A130" s="21" t="s">
        <v>53</v>
      </c>
      <c r="B130" s="22" t="s">
        <v>18</v>
      </c>
      <c r="C130" s="22" t="s">
        <v>19</v>
      </c>
      <c r="D130" s="22" t="s">
        <v>54</v>
      </c>
      <c r="E130" s="22" t="s">
        <v>18</v>
      </c>
      <c r="F130" s="22" t="s">
        <v>18</v>
      </c>
      <c r="G130" s="22"/>
      <c r="H130" s="22"/>
      <c r="I130" s="22"/>
      <c r="J130" s="22"/>
      <c r="K130" s="22"/>
      <c r="L130" s="22"/>
      <c r="M130" s="23">
        <v>0</v>
      </c>
      <c r="N130" s="24">
        <f>N131+N132+N133+N134+N135+N136+N137+N138+N139+N140+N141</f>
        <v>82586714.219999999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  <c r="T130" s="24">
        <v>0</v>
      </c>
      <c r="U130" s="24">
        <v>0</v>
      </c>
      <c r="V130" s="24">
        <v>0</v>
      </c>
      <c r="W130" s="24">
        <v>82053443.219999999</v>
      </c>
      <c r="X130" s="24">
        <v>0</v>
      </c>
      <c r="Y130" s="24">
        <v>0</v>
      </c>
      <c r="Z130" s="24">
        <v>0</v>
      </c>
      <c r="AA130" s="24">
        <v>0</v>
      </c>
      <c r="AB130" s="24">
        <v>0</v>
      </c>
      <c r="AC130" s="24">
        <v>0</v>
      </c>
      <c r="AD130" s="24">
        <v>81449091.650000006</v>
      </c>
      <c r="AE130" s="24">
        <v>81449091.650000006</v>
      </c>
      <c r="AF130" s="24">
        <f>AF131+AF132+AF133+AF134+AF135+AF136+AF137+AF138+AF139+AF140+AF141</f>
        <v>81716799.649999991</v>
      </c>
      <c r="AG130" s="19">
        <v>0</v>
      </c>
      <c r="AH130" s="19">
        <v>0</v>
      </c>
      <c r="AI130" s="19">
        <v>81448785.650000006</v>
      </c>
      <c r="AJ130" s="19">
        <v>306</v>
      </c>
      <c r="AK130" s="19">
        <v>604351.56999999995</v>
      </c>
      <c r="AL130" s="26">
        <v>0.99263465923813066</v>
      </c>
      <c r="AM130" s="19">
        <v>604657.56999999995</v>
      </c>
      <c r="AN130" s="26">
        <v>0.99263092996135693</v>
      </c>
      <c r="AO130" s="19">
        <v>0</v>
      </c>
      <c r="AP130" s="3"/>
    </row>
    <row r="131" spans="1:42" ht="25.5" outlineLevel="2">
      <c r="A131" s="21" t="s">
        <v>195</v>
      </c>
      <c r="B131" s="22" t="s">
        <v>18</v>
      </c>
      <c r="C131" s="22" t="s">
        <v>19</v>
      </c>
      <c r="D131" s="22" t="s">
        <v>343</v>
      </c>
      <c r="E131" s="22" t="s">
        <v>18</v>
      </c>
      <c r="F131" s="22" t="s">
        <v>18</v>
      </c>
      <c r="G131" s="22"/>
      <c r="H131" s="22"/>
      <c r="I131" s="22"/>
      <c r="J131" s="22"/>
      <c r="K131" s="22"/>
      <c r="L131" s="22"/>
      <c r="M131" s="23">
        <v>0</v>
      </c>
      <c r="N131" s="24">
        <v>741300</v>
      </c>
      <c r="O131" s="24">
        <v>0</v>
      </c>
      <c r="P131" s="24">
        <v>0</v>
      </c>
      <c r="Q131" s="24">
        <v>0</v>
      </c>
      <c r="R131" s="24">
        <v>0</v>
      </c>
      <c r="S131" s="24">
        <v>0</v>
      </c>
      <c r="T131" s="24">
        <v>0</v>
      </c>
      <c r="U131" s="24">
        <v>0</v>
      </c>
      <c r="V131" s="24">
        <v>0</v>
      </c>
      <c r="W131" s="24">
        <v>741300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24">
        <v>741300</v>
      </c>
      <c r="AE131" s="24">
        <v>741300</v>
      </c>
      <c r="AF131" s="24">
        <v>741300</v>
      </c>
      <c r="AG131" s="19">
        <v>0</v>
      </c>
      <c r="AH131" s="19">
        <v>0</v>
      </c>
      <c r="AI131" s="19">
        <v>741300</v>
      </c>
      <c r="AJ131" s="19">
        <v>0</v>
      </c>
      <c r="AK131" s="19">
        <v>0</v>
      </c>
      <c r="AL131" s="26">
        <v>1</v>
      </c>
      <c r="AM131" s="19">
        <v>0</v>
      </c>
      <c r="AN131" s="26">
        <v>1</v>
      </c>
      <c r="AO131" s="19">
        <v>0</v>
      </c>
      <c r="AP131" s="3"/>
    </row>
    <row r="132" spans="1:42" outlineLevel="2">
      <c r="A132" s="21" t="s">
        <v>197</v>
      </c>
      <c r="B132" s="22" t="s">
        <v>18</v>
      </c>
      <c r="C132" s="22" t="s">
        <v>19</v>
      </c>
      <c r="D132" s="22" t="s">
        <v>344</v>
      </c>
      <c r="E132" s="22" t="s">
        <v>18</v>
      </c>
      <c r="F132" s="22" t="s">
        <v>18</v>
      </c>
      <c r="G132" s="22"/>
      <c r="H132" s="22"/>
      <c r="I132" s="22"/>
      <c r="J132" s="22"/>
      <c r="K132" s="22"/>
      <c r="L132" s="22"/>
      <c r="M132" s="23">
        <v>0</v>
      </c>
      <c r="N132" s="24">
        <v>6459000</v>
      </c>
      <c r="O132" s="24">
        <v>0</v>
      </c>
      <c r="P132" s="24">
        <v>0</v>
      </c>
      <c r="Q132" s="24">
        <v>0</v>
      </c>
      <c r="R132" s="24">
        <v>0</v>
      </c>
      <c r="S132" s="24">
        <v>0</v>
      </c>
      <c r="T132" s="24">
        <v>0</v>
      </c>
      <c r="U132" s="24">
        <v>0</v>
      </c>
      <c r="V132" s="24">
        <v>0</v>
      </c>
      <c r="W132" s="24">
        <v>6459000</v>
      </c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24">
        <v>6459000</v>
      </c>
      <c r="AE132" s="24">
        <v>6459000</v>
      </c>
      <c r="AF132" s="24">
        <v>6459000</v>
      </c>
      <c r="AG132" s="19">
        <v>0</v>
      </c>
      <c r="AH132" s="19">
        <v>0</v>
      </c>
      <c r="AI132" s="19">
        <v>6459000</v>
      </c>
      <c r="AJ132" s="19">
        <v>0</v>
      </c>
      <c r="AK132" s="19">
        <v>0</v>
      </c>
      <c r="AL132" s="26">
        <v>1</v>
      </c>
      <c r="AM132" s="19">
        <v>0</v>
      </c>
      <c r="AN132" s="26">
        <v>1</v>
      </c>
      <c r="AO132" s="19">
        <v>0</v>
      </c>
      <c r="AP132" s="3"/>
    </row>
    <row r="133" spans="1:42" ht="25.5" outlineLevel="2">
      <c r="A133" s="21" t="s">
        <v>345</v>
      </c>
      <c r="B133" s="22" t="s">
        <v>18</v>
      </c>
      <c r="C133" s="22" t="s">
        <v>19</v>
      </c>
      <c r="D133" s="22" t="s">
        <v>346</v>
      </c>
      <c r="E133" s="22" t="s">
        <v>18</v>
      </c>
      <c r="F133" s="22" t="s">
        <v>18</v>
      </c>
      <c r="G133" s="22"/>
      <c r="H133" s="22"/>
      <c r="I133" s="22"/>
      <c r="J133" s="22"/>
      <c r="K133" s="22"/>
      <c r="L133" s="22"/>
      <c r="M133" s="23">
        <v>0</v>
      </c>
      <c r="N133" s="24">
        <v>5407100.3099999996</v>
      </c>
      <c r="O133" s="24">
        <v>0</v>
      </c>
      <c r="P133" s="24">
        <v>0</v>
      </c>
      <c r="Q133" s="24">
        <v>0</v>
      </c>
      <c r="R133" s="24">
        <v>0</v>
      </c>
      <c r="S133" s="24">
        <v>0</v>
      </c>
      <c r="T133" s="24">
        <v>0</v>
      </c>
      <c r="U133" s="24">
        <v>0</v>
      </c>
      <c r="V133" s="24">
        <v>0</v>
      </c>
      <c r="W133" s="24">
        <v>5407100.3099999996</v>
      </c>
      <c r="X133" s="24">
        <v>0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24">
        <v>5407100.3099999996</v>
      </c>
      <c r="AE133" s="24">
        <v>5407100.3099999996</v>
      </c>
      <c r="AF133" s="24">
        <v>5407100.3099999996</v>
      </c>
      <c r="AG133" s="19">
        <v>0</v>
      </c>
      <c r="AH133" s="19">
        <v>0</v>
      </c>
      <c r="AI133" s="19">
        <v>5407100.3099999996</v>
      </c>
      <c r="AJ133" s="19">
        <v>0</v>
      </c>
      <c r="AK133" s="19">
        <v>0</v>
      </c>
      <c r="AL133" s="26">
        <v>1</v>
      </c>
      <c r="AM133" s="19">
        <v>0</v>
      </c>
      <c r="AN133" s="26">
        <v>1</v>
      </c>
      <c r="AO133" s="19">
        <v>0</v>
      </c>
      <c r="AP133" s="3"/>
    </row>
    <row r="134" spans="1:42" ht="102" outlineLevel="2">
      <c r="A134" s="21" t="s">
        <v>347</v>
      </c>
      <c r="B134" s="22" t="s">
        <v>18</v>
      </c>
      <c r="C134" s="22" t="s">
        <v>19</v>
      </c>
      <c r="D134" s="22" t="s">
        <v>348</v>
      </c>
      <c r="E134" s="22" t="s">
        <v>18</v>
      </c>
      <c r="F134" s="22" t="s">
        <v>18</v>
      </c>
      <c r="G134" s="22"/>
      <c r="H134" s="22"/>
      <c r="I134" s="22"/>
      <c r="J134" s="22"/>
      <c r="K134" s="22"/>
      <c r="L134" s="22"/>
      <c r="M134" s="23">
        <v>0</v>
      </c>
      <c r="N134" s="24">
        <v>50000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50000</v>
      </c>
      <c r="X134" s="24">
        <v>0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  <c r="AD134" s="24">
        <v>42246.84</v>
      </c>
      <c r="AE134" s="24">
        <v>42246.84</v>
      </c>
      <c r="AF134" s="24">
        <v>42246.84</v>
      </c>
      <c r="AG134" s="19">
        <v>0</v>
      </c>
      <c r="AH134" s="19">
        <v>0</v>
      </c>
      <c r="AI134" s="19">
        <v>42246.84</v>
      </c>
      <c r="AJ134" s="19">
        <v>0</v>
      </c>
      <c r="AK134" s="19">
        <v>7753.16</v>
      </c>
      <c r="AL134" s="26">
        <v>0.84493680000000004</v>
      </c>
      <c r="AM134" s="19">
        <v>7753.16</v>
      </c>
      <c r="AN134" s="26">
        <v>0.84493680000000004</v>
      </c>
      <c r="AO134" s="19">
        <v>0</v>
      </c>
      <c r="AP134" s="3"/>
    </row>
    <row r="135" spans="1:42" ht="25.5" outlineLevel="2">
      <c r="A135" s="21" t="s">
        <v>349</v>
      </c>
      <c r="B135" s="22" t="s">
        <v>18</v>
      </c>
      <c r="C135" s="22" t="s">
        <v>19</v>
      </c>
      <c r="D135" s="22" t="s">
        <v>350</v>
      </c>
      <c r="E135" s="22" t="s">
        <v>18</v>
      </c>
      <c r="F135" s="22" t="s">
        <v>18</v>
      </c>
      <c r="G135" s="22"/>
      <c r="H135" s="22"/>
      <c r="I135" s="22"/>
      <c r="J135" s="22"/>
      <c r="K135" s="22"/>
      <c r="L135" s="22"/>
      <c r="M135" s="23">
        <v>0</v>
      </c>
      <c r="N135" s="24">
        <v>1500000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1500000</v>
      </c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24">
        <v>0</v>
      </c>
      <c r="AD135" s="24">
        <v>1500000</v>
      </c>
      <c r="AE135" s="24">
        <v>1500000</v>
      </c>
      <c r="AF135" s="24">
        <v>1500000</v>
      </c>
      <c r="AG135" s="19">
        <v>0</v>
      </c>
      <c r="AH135" s="19">
        <v>0</v>
      </c>
      <c r="AI135" s="19">
        <v>1500000</v>
      </c>
      <c r="AJ135" s="19">
        <v>0</v>
      </c>
      <c r="AK135" s="19">
        <v>0</v>
      </c>
      <c r="AL135" s="26">
        <v>1</v>
      </c>
      <c r="AM135" s="19">
        <v>0</v>
      </c>
      <c r="AN135" s="26">
        <v>1</v>
      </c>
      <c r="AO135" s="19">
        <v>0</v>
      </c>
      <c r="AP135" s="3"/>
    </row>
    <row r="136" spans="1:42" ht="25.5" outlineLevel="2">
      <c r="A136" s="21" t="s">
        <v>351</v>
      </c>
      <c r="B136" s="22" t="s">
        <v>18</v>
      </c>
      <c r="C136" s="22" t="s">
        <v>19</v>
      </c>
      <c r="D136" s="22" t="s">
        <v>352</v>
      </c>
      <c r="E136" s="22" t="s">
        <v>18</v>
      </c>
      <c r="F136" s="22" t="s">
        <v>18</v>
      </c>
      <c r="G136" s="22"/>
      <c r="H136" s="22"/>
      <c r="I136" s="22"/>
      <c r="J136" s="22"/>
      <c r="K136" s="22"/>
      <c r="L136" s="22"/>
      <c r="M136" s="23">
        <v>0</v>
      </c>
      <c r="N136" s="24">
        <v>13070339.52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13070339.52</v>
      </c>
      <c r="X136" s="24">
        <v>0</v>
      </c>
      <c r="Y136" s="24">
        <v>0</v>
      </c>
      <c r="Z136" s="24">
        <v>0</v>
      </c>
      <c r="AA136" s="24">
        <v>0</v>
      </c>
      <c r="AB136" s="24">
        <v>0</v>
      </c>
      <c r="AC136" s="24">
        <v>0</v>
      </c>
      <c r="AD136" s="24">
        <v>12519742.609999999</v>
      </c>
      <c r="AE136" s="24">
        <v>12519742.609999999</v>
      </c>
      <c r="AF136" s="24">
        <v>12519742.609999999</v>
      </c>
      <c r="AG136" s="19">
        <v>0</v>
      </c>
      <c r="AH136" s="19">
        <v>0</v>
      </c>
      <c r="AI136" s="19">
        <v>12519742.609999999</v>
      </c>
      <c r="AJ136" s="19">
        <v>0</v>
      </c>
      <c r="AK136" s="19">
        <v>550596.91</v>
      </c>
      <c r="AL136" s="26">
        <v>0.95787432230375602</v>
      </c>
      <c r="AM136" s="19">
        <v>550596.91</v>
      </c>
      <c r="AN136" s="26">
        <v>0.95787432230375602</v>
      </c>
      <c r="AO136" s="19">
        <v>0</v>
      </c>
      <c r="AP136" s="3"/>
    </row>
    <row r="137" spans="1:42" ht="63.75" outlineLevel="2">
      <c r="A137" s="21" t="s">
        <v>201</v>
      </c>
      <c r="B137" s="22" t="s">
        <v>18</v>
      </c>
      <c r="C137" s="22" t="s">
        <v>19</v>
      </c>
      <c r="D137" s="22" t="s">
        <v>353</v>
      </c>
      <c r="E137" s="22" t="s">
        <v>18</v>
      </c>
      <c r="F137" s="22" t="s">
        <v>18</v>
      </c>
      <c r="G137" s="22"/>
      <c r="H137" s="22"/>
      <c r="I137" s="22"/>
      <c r="J137" s="22"/>
      <c r="K137" s="22"/>
      <c r="L137" s="22"/>
      <c r="M137" s="23">
        <v>0</v>
      </c>
      <c r="N137" s="24">
        <v>48316983.189999998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48316983.189999998</v>
      </c>
      <c r="X137" s="24">
        <v>0</v>
      </c>
      <c r="Y137" s="24">
        <v>0</v>
      </c>
      <c r="Z137" s="24">
        <v>0</v>
      </c>
      <c r="AA137" s="24">
        <v>0</v>
      </c>
      <c r="AB137" s="24">
        <v>0</v>
      </c>
      <c r="AC137" s="24">
        <v>0</v>
      </c>
      <c r="AD137" s="24">
        <v>48316983.189999998</v>
      </c>
      <c r="AE137" s="24">
        <v>48316983.189999998</v>
      </c>
      <c r="AF137" s="24">
        <v>48316983.189999998</v>
      </c>
      <c r="AG137" s="19">
        <v>0</v>
      </c>
      <c r="AH137" s="19">
        <v>0</v>
      </c>
      <c r="AI137" s="19">
        <v>48316983.189999998</v>
      </c>
      <c r="AJ137" s="19">
        <v>0</v>
      </c>
      <c r="AK137" s="19">
        <v>0</v>
      </c>
      <c r="AL137" s="26">
        <v>1</v>
      </c>
      <c r="AM137" s="19">
        <v>0</v>
      </c>
      <c r="AN137" s="26">
        <v>1</v>
      </c>
      <c r="AO137" s="19">
        <v>0</v>
      </c>
      <c r="AP137" s="3"/>
    </row>
    <row r="138" spans="1:42" outlineLevel="2">
      <c r="A138" s="21" t="s">
        <v>354</v>
      </c>
      <c r="B138" s="22" t="s">
        <v>18</v>
      </c>
      <c r="C138" s="22" t="s">
        <v>19</v>
      </c>
      <c r="D138" s="22" t="s">
        <v>355</v>
      </c>
      <c r="E138" s="22" t="s">
        <v>18</v>
      </c>
      <c r="F138" s="22" t="s">
        <v>18</v>
      </c>
      <c r="G138" s="22"/>
      <c r="H138" s="22"/>
      <c r="I138" s="22"/>
      <c r="J138" s="22"/>
      <c r="K138" s="22"/>
      <c r="L138" s="22"/>
      <c r="M138" s="23">
        <v>0</v>
      </c>
      <c r="N138" s="24">
        <v>6346000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6346000</v>
      </c>
      <c r="X138" s="24">
        <v>0</v>
      </c>
      <c r="Y138" s="24">
        <v>0</v>
      </c>
      <c r="Z138" s="24">
        <v>0</v>
      </c>
      <c r="AA138" s="24">
        <v>0</v>
      </c>
      <c r="AB138" s="24">
        <v>0</v>
      </c>
      <c r="AC138" s="24">
        <v>0</v>
      </c>
      <c r="AD138" s="24">
        <v>6346000</v>
      </c>
      <c r="AE138" s="24">
        <v>6346000</v>
      </c>
      <c r="AF138" s="24">
        <v>6346000</v>
      </c>
      <c r="AG138" s="19">
        <v>0</v>
      </c>
      <c r="AH138" s="19">
        <v>0</v>
      </c>
      <c r="AI138" s="19">
        <v>6346000</v>
      </c>
      <c r="AJ138" s="19">
        <v>0</v>
      </c>
      <c r="AK138" s="19">
        <v>0</v>
      </c>
      <c r="AL138" s="26">
        <v>1</v>
      </c>
      <c r="AM138" s="19">
        <v>0</v>
      </c>
      <c r="AN138" s="26">
        <v>1</v>
      </c>
      <c r="AO138" s="19">
        <v>0</v>
      </c>
      <c r="AP138" s="3"/>
    </row>
    <row r="139" spans="1:42" ht="51" outlineLevel="2">
      <c r="A139" s="21" t="s">
        <v>158</v>
      </c>
      <c r="B139" s="22" t="s">
        <v>18</v>
      </c>
      <c r="C139" s="22" t="s">
        <v>19</v>
      </c>
      <c r="D139" s="22" t="s">
        <v>356</v>
      </c>
      <c r="E139" s="22" t="s">
        <v>18</v>
      </c>
      <c r="F139" s="22" t="s">
        <v>18</v>
      </c>
      <c r="G139" s="22"/>
      <c r="H139" s="22"/>
      <c r="I139" s="22"/>
      <c r="J139" s="22"/>
      <c r="K139" s="22"/>
      <c r="L139" s="22"/>
      <c r="M139" s="23">
        <v>0</v>
      </c>
      <c r="N139" s="24">
        <v>51116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51116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24">
        <v>51116</v>
      </c>
      <c r="AE139" s="24">
        <v>51116</v>
      </c>
      <c r="AF139" s="24">
        <v>50860</v>
      </c>
      <c r="AG139" s="19">
        <v>0</v>
      </c>
      <c r="AH139" s="19">
        <v>0</v>
      </c>
      <c r="AI139" s="19">
        <v>50860</v>
      </c>
      <c r="AJ139" s="19">
        <v>256</v>
      </c>
      <c r="AK139" s="19">
        <v>0</v>
      </c>
      <c r="AL139" s="26">
        <v>1</v>
      </c>
      <c r="AM139" s="19">
        <v>256</v>
      </c>
      <c r="AN139" s="26">
        <v>0.99499178339463179</v>
      </c>
      <c r="AO139" s="19">
        <v>0</v>
      </c>
      <c r="AP139" s="3"/>
    </row>
    <row r="140" spans="1:42" ht="25.5" outlineLevel="2">
      <c r="A140" s="21" t="s">
        <v>357</v>
      </c>
      <c r="B140" s="22" t="s">
        <v>18</v>
      </c>
      <c r="C140" s="22" t="s">
        <v>19</v>
      </c>
      <c r="D140" s="22" t="s">
        <v>358</v>
      </c>
      <c r="E140" s="22" t="s">
        <v>18</v>
      </c>
      <c r="F140" s="22" t="s">
        <v>18</v>
      </c>
      <c r="G140" s="22"/>
      <c r="H140" s="22"/>
      <c r="I140" s="22"/>
      <c r="J140" s="22"/>
      <c r="K140" s="22"/>
      <c r="L140" s="22"/>
      <c r="M140" s="23">
        <v>0</v>
      </c>
      <c r="N140" s="24">
        <v>111604.2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111604.2</v>
      </c>
      <c r="X140" s="24">
        <v>0</v>
      </c>
      <c r="Y140" s="24">
        <v>0</v>
      </c>
      <c r="Z140" s="24">
        <v>0</v>
      </c>
      <c r="AA140" s="24">
        <v>0</v>
      </c>
      <c r="AB140" s="24">
        <v>0</v>
      </c>
      <c r="AC140" s="24">
        <v>0</v>
      </c>
      <c r="AD140" s="24">
        <v>65602.7</v>
      </c>
      <c r="AE140" s="24">
        <v>65602.7</v>
      </c>
      <c r="AF140" s="24">
        <v>65552.7</v>
      </c>
      <c r="AG140" s="19">
        <v>0</v>
      </c>
      <c r="AH140" s="19">
        <v>0</v>
      </c>
      <c r="AI140" s="19">
        <v>65552.7</v>
      </c>
      <c r="AJ140" s="19">
        <v>50</v>
      </c>
      <c r="AK140" s="19">
        <v>46001.5</v>
      </c>
      <c r="AL140" s="26">
        <v>0.58781569152415414</v>
      </c>
      <c r="AM140" s="19">
        <v>46051.5</v>
      </c>
      <c r="AN140" s="26">
        <v>0.58736767971097859</v>
      </c>
      <c r="AO140" s="19">
        <v>0</v>
      </c>
      <c r="AP140" s="3"/>
    </row>
    <row r="141" spans="1:42" ht="51" outlineLevel="2">
      <c r="A141" s="21" t="s">
        <v>55</v>
      </c>
      <c r="B141" s="22" t="s">
        <v>18</v>
      </c>
      <c r="C141" s="22" t="s">
        <v>19</v>
      </c>
      <c r="D141" s="22" t="s">
        <v>56</v>
      </c>
      <c r="E141" s="22"/>
      <c r="F141" s="22"/>
      <c r="G141" s="22"/>
      <c r="H141" s="22"/>
      <c r="I141" s="22"/>
      <c r="J141" s="22"/>
      <c r="K141" s="22"/>
      <c r="L141" s="22"/>
      <c r="M141" s="23"/>
      <c r="N141" s="24">
        <v>533271</v>
      </c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>
        <v>268014</v>
      </c>
      <c r="AG141" s="19"/>
      <c r="AH141" s="19"/>
      <c r="AI141" s="19"/>
      <c r="AJ141" s="19"/>
      <c r="AK141" s="19"/>
      <c r="AL141" s="26"/>
      <c r="AM141" s="19"/>
      <c r="AN141" s="26"/>
      <c r="AO141" s="19"/>
      <c r="AP141" s="3"/>
    </row>
    <row r="142" spans="1:42" ht="25.5" outlineLevel="1">
      <c r="A142" s="21" t="s">
        <v>162</v>
      </c>
      <c r="B142" s="22" t="s">
        <v>18</v>
      </c>
      <c r="C142" s="22" t="s">
        <v>19</v>
      </c>
      <c r="D142" s="22" t="s">
        <v>163</v>
      </c>
      <c r="E142" s="22" t="s">
        <v>18</v>
      </c>
      <c r="F142" s="22" t="s">
        <v>18</v>
      </c>
      <c r="G142" s="22"/>
      <c r="H142" s="22"/>
      <c r="I142" s="22"/>
      <c r="J142" s="22"/>
      <c r="K142" s="22"/>
      <c r="L142" s="22"/>
      <c r="M142" s="23">
        <v>0</v>
      </c>
      <c r="N142" s="24">
        <v>70947543.5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70947543.5</v>
      </c>
      <c r="X142" s="24">
        <v>0</v>
      </c>
      <c r="Y142" s="24">
        <v>0</v>
      </c>
      <c r="Z142" s="24">
        <v>0</v>
      </c>
      <c r="AA142" s="24">
        <v>0</v>
      </c>
      <c r="AB142" s="24">
        <v>0</v>
      </c>
      <c r="AC142" s="24">
        <v>0</v>
      </c>
      <c r="AD142" s="24">
        <v>70932960.510000005</v>
      </c>
      <c r="AE142" s="24">
        <v>70932960.510000005</v>
      </c>
      <c r="AF142" s="24">
        <v>70932960.510000005</v>
      </c>
      <c r="AG142" s="19">
        <v>0</v>
      </c>
      <c r="AH142" s="19">
        <v>0</v>
      </c>
      <c r="AI142" s="19">
        <v>70932960.510000005</v>
      </c>
      <c r="AJ142" s="19">
        <v>0</v>
      </c>
      <c r="AK142" s="19">
        <v>14582.99</v>
      </c>
      <c r="AL142" s="26">
        <v>0.99979445391227673</v>
      </c>
      <c r="AM142" s="19">
        <v>14582.99</v>
      </c>
      <c r="AN142" s="26">
        <v>0.99979445391227673</v>
      </c>
      <c r="AO142" s="19">
        <v>0</v>
      </c>
      <c r="AP142" s="3"/>
    </row>
    <row r="143" spans="1:42" ht="25.5" outlineLevel="2">
      <c r="A143" s="21" t="s">
        <v>195</v>
      </c>
      <c r="B143" s="22" t="s">
        <v>18</v>
      </c>
      <c r="C143" s="22" t="s">
        <v>19</v>
      </c>
      <c r="D143" s="22" t="s">
        <v>359</v>
      </c>
      <c r="E143" s="22" t="s">
        <v>18</v>
      </c>
      <c r="F143" s="22" t="s">
        <v>18</v>
      </c>
      <c r="G143" s="22"/>
      <c r="H143" s="22"/>
      <c r="I143" s="22"/>
      <c r="J143" s="22"/>
      <c r="K143" s="22"/>
      <c r="L143" s="22"/>
      <c r="M143" s="23">
        <v>0</v>
      </c>
      <c r="N143" s="24">
        <v>606700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606700</v>
      </c>
      <c r="X143" s="24">
        <v>0</v>
      </c>
      <c r="Y143" s="24">
        <v>0</v>
      </c>
      <c r="Z143" s="24">
        <v>0</v>
      </c>
      <c r="AA143" s="24">
        <v>0</v>
      </c>
      <c r="AB143" s="24">
        <v>0</v>
      </c>
      <c r="AC143" s="24">
        <v>0</v>
      </c>
      <c r="AD143" s="24">
        <v>606700</v>
      </c>
      <c r="AE143" s="24">
        <v>606700</v>
      </c>
      <c r="AF143" s="24">
        <v>606700</v>
      </c>
      <c r="AG143" s="19">
        <v>0</v>
      </c>
      <c r="AH143" s="19">
        <v>0</v>
      </c>
      <c r="AI143" s="19">
        <v>606700</v>
      </c>
      <c r="AJ143" s="19">
        <v>0</v>
      </c>
      <c r="AK143" s="19">
        <v>0</v>
      </c>
      <c r="AL143" s="26">
        <v>1</v>
      </c>
      <c r="AM143" s="19">
        <v>0</v>
      </c>
      <c r="AN143" s="26">
        <v>1</v>
      </c>
      <c r="AO143" s="19">
        <v>0</v>
      </c>
      <c r="AP143" s="3"/>
    </row>
    <row r="144" spans="1:42" outlineLevel="2">
      <c r="A144" s="21" t="s">
        <v>197</v>
      </c>
      <c r="B144" s="22" t="s">
        <v>18</v>
      </c>
      <c r="C144" s="22" t="s">
        <v>19</v>
      </c>
      <c r="D144" s="22" t="s">
        <v>360</v>
      </c>
      <c r="E144" s="22" t="s">
        <v>18</v>
      </c>
      <c r="F144" s="22" t="s">
        <v>18</v>
      </c>
      <c r="G144" s="22"/>
      <c r="H144" s="22"/>
      <c r="I144" s="22"/>
      <c r="J144" s="22"/>
      <c r="K144" s="22"/>
      <c r="L144" s="22"/>
      <c r="M144" s="23">
        <v>0</v>
      </c>
      <c r="N144" s="24">
        <v>200000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200000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24">
        <v>200000</v>
      </c>
      <c r="AE144" s="24">
        <v>200000</v>
      </c>
      <c r="AF144" s="24">
        <v>200000</v>
      </c>
      <c r="AG144" s="19">
        <v>0</v>
      </c>
      <c r="AH144" s="19">
        <v>0</v>
      </c>
      <c r="AI144" s="19">
        <v>200000</v>
      </c>
      <c r="AJ144" s="19">
        <v>0</v>
      </c>
      <c r="AK144" s="19">
        <v>0</v>
      </c>
      <c r="AL144" s="26">
        <v>1</v>
      </c>
      <c r="AM144" s="19">
        <v>0</v>
      </c>
      <c r="AN144" s="26">
        <v>1</v>
      </c>
      <c r="AO144" s="19">
        <v>0</v>
      </c>
      <c r="AP144" s="3"/>
    </row>
    <row r="145" spans="1:42" ht="25.5" outlineLevel="2">
      <c r="A145" s="21" t="s">
        <v>361</v>
      </c>
      <c r="B145" s="22" t="s">
        <v>18</v>
      </c>
      <c r="C145" s="22" t="s">
        <v>19</v>
      </c>
      <c r="D145" s="22" t="s">
        <v>362</v>
      </c>
      <c r="E145" s="22" t="s">
        <v>18</v>
      </c>
      <c r="F145" s="22" t="s">
        <v>18</v>
      </c>
      <c r="G145" s="22"/>
      <c r="H145" s="22"/>
      <c r="I145" s="22"/>
      <c r="J145" s="22"/>
      <c r="K145" s="22"/>
      <c r="L145" s="22"/>
      <c r="M145" s="23">
        <v>0</v>
      </c>
      <c r="N145" s="24">
        <v>10000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10000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24">
        <v>9501.15</v>
      </c>
      <c r="AE145" s="24">
        <v>9501.15</v>
      </c>
      <c r="AF145" s="24">
        <v>9501.15</v>
      </c>
      <c r="AG145" s="19">
        <v>0</v>
      </c>
      <c r="AH145" s="19">
        <v>0</v>
      </c>
      <c r="AI145" s="19">
        <v>9501.15</v>
      </c>
      <c r="AJ145" s="19">
        <v>0</v>
      </c>
      <c r="AK145" s="19">
        <v>498.85</v>
      </c>
      <c r="AL145" s="26">
        <v>0.95011500000000004</v>
      </c>
      <c r="AM145" s="19">
        <v>498.85</v>
      </c>
      <c r="AN145" s="26">
        <v>0.95011500000000004</v>
      </c>
      <c r="AO145" s="19">
        <v>0</v>
      </c>
      <c r="AP145" s="3"/>
    </row>
    <row r="146" spans="1:42" ht="38.25" outlineLevel="2">
      <c r="A146" s="21" t="s">
        <v>363</v>
      </c>
      <c r="B146" s="22" t="s">
        <v>18</v>
      </c>
      <c r="C146" s="22" t="s">
        <v>19</v>
      </c>
      <c r="D146" s="22" t="s">
        <v>364</v>
      </c>
      <c r="E146" s="22" t="s">
        <v>18</v>
      </c>
      <c r="F146" s="22" t="s">
        <v>18</v>
      </c>
      <c r="G146" s="22"/>
      <c r="H146" s="22"/>
      <c r="I146" s="22"/>
      <c r="J146" s="22"/>
      <c r="K146" s="22"/>
      <c r="L146" s="22"/>
      <c r="M146" s="23">
        <v>0</v>
      </c>
      <c r="N146" s="24">
        <v>20000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20000</v>
      </c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24">
        <v>18996</v>
      </c>
      <c r="AE146" s="24">
        <v>18996</v>
      </c>
      <c r="AF146" s="24">
        <v>18996</v>
      </c>
      <c r="AG146" s="19">
        <v>0</v>
      </c>
      <c r="AH146" s="19">
        <v>0</v>
      </c>
      <c r="AI146" s="19">
        <v>18996</v>
      </c>
      <c r="AJ146" s="19">
        <v>0</v>
      </c>
      <c r="AK146" s="19">
        <v>1004</v>
      </c>
      <c r="AL146" s="26">
        <v>0.94979999999999998</v>
      </c>
      <c r="AM146" s="19">
        <v>1004</v>
      </c>
      <c r="AN146" s="26">
        <v>0.94979999999999998</v>
      </c>
      <c r="AO146" s="19">
        <v>0</v>
      </c>
      <c r="AP146" s="3"/>
    </row>
    <row r="147" spans="1:42" ht="63.75" outlineLevel="2">
      <c r="A147" s="21" t="s">
        <v>201</v>
      </c>
      <c r="B147" s="22" t="s">
        <v>18</v>
      </c>
      <c r="C147" s="22" t="s">
        <v>19</v>
      </c>
      <c r="D147" s="22" t="s">
        <v>365</v>
      </c>
      <c r="E147" s="22" t="s">
        <v>18</v>
      </c>
      <c r="F147" s="22" t="s">
        <v>18</v>
      </c>
      <c r="G147" s="22"/>
      <c r="H147" s="22"/>
      <c r="I147" s="22"/>
      <c r="J147" s="22"/>
      <c r="K147" s="22"/>
      <c r="L147" s="22"/>
      <c r="M147" s="23">
        <v>0</v>
      </c>
      <c r="N147" s="24">
        <v>64968099.770000003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64968099.770000003</v>
      </c>
      <c r="X147" s="24">
        <v>0</v>
      </c>
      <c r="Y147" s="24">
        <v>0</v>
      </c>
      <c r="Z147" s="24">
        <v>0</v>
      </c>
      <c r="AA147" s="24">
        <v>0</v>
      </c>
      <c r="AB147" s="24">
        <v>0</v>
      </c>
      <c r="AC147" s="24">
        <v>0</v>
      </c>
      <c r="AD147" s="24">
        <v>64968099.770000003</v>
      </c>
      <c r="AE147" s="24">
        <v>64968099.770000003</v>
      </c>
      <c r="AF147" s="24">
        <v>64968099.770000003</v>
      </c>
      <c r="AG147" s="19">
        <v>0</v>
      </c>
      <c r="AH147" s="19">
        <v>0</v>
      </c>
      <c r="AI147" s="19">
        <v>64968099.770000003</v>
      </c>
      <c r="AJ147" s="19">
        <v>0</v>
      </c>
      <c r="AK147" s="19">
        <v>0</v>
      </c>
      <c r="AL147" s="26">
        <v>1</v>
      </c>
      <c r="AM147" s="19">
        <v>0</v>
      </c>
      <c r="AN147" s="26">
        <v>1</v>
      </c>
      <c r="AO147" s="19">
        <v>0</v>
      </c>
      <c r="AP147" s="3"/>
    </row>
    <row r="148" spans="1:42" ht="51" outlineLevel="2">
      <c r="A148" s="21" t="s">
        <v>366</v>
      </c>
      <c r="B148" s="22" t="s">
        <v>18</v>
      </c>
      <c r="C148" s="22" t="s">
        <v>19</v>
      </c>
      <c r="D148" s="22" t="s">
        <v>367</v>
      </c>
      <c r="E148" s="22" t="s">
        <v>18</v>
      </c>
      <c r="F148" s="22" t="s">
        <v>18</v>
      </c>
      <c r="G148" s="22"/>
      <c r="H148" s="22"/>
      <c r="I148" s="22"/>
      <c r="J148" s="22"/>
      <c r="K148" s="22"/>
      <c r="L148" s="22"/>
      <c r="M148" s="23">
        <v>0</v>
      </c>
      <c r="N148" s="24">
        <v>4193634.07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4193634.07</v>
      </c>
      <c r="X148" s="24">
        <v>0</v>
      </c>
      <c r="Y148" s="24">
        <v>0</v>
      </c>
      <c r="Z148" s="24">
        <v>0</v>
      </c>
      <c r="AA148" s="24">
        <v>0</v>
      </c>
      <c r="AB148" s="24">
        <v>0</v>
      </c>
      <c r="AC148" s="24">
        <v>0</v>
      </c>
      <c r="AD148" s="24">
        <v>4193634.07</v>
      </c>
      <c r="AE148" s="24">
        <v>4193634.07</v>
      </c>
      <c r="AF148" s="24">
        <v>4193634.07</v>
      </c>
      <c r="AG148" s="19">
        <v>0</v>
      </c>
      <c r="AH148" s="19">
        <v>0</v>
      </c>
      <c r="AI148" s="19">
        <v>4193634.07</v>
      </c>
      <c r="AJ148" s="19">
        <v>0</v>
      </c>
      <c r="AK148" s="19">
        <v>0</v>
      </c>
      <c r="AL148" s="26">
        <v>1</v>
      </c>
      <c r="AM148" s="19">
        <v>0</v>
      </c>
      <c r="AN148" s="26">
        <v>1</v>
      </c>
      <c r="AO148" s="19">
        <v>0</v>
      </c>
      <c r="AP148" s="3"/>
    </row>
    <row r="149" spans="1:42" ht="51" outlineLevel="2">
      <c r="A149" s="21" t="s">
        <v>366</v>
      </c>
      <c r="B149" s="22" t="s">
        <v>18</v>
      </c>
      <c r="C149" s="22" t="s">
        <v>19</v>
      </c>
      <c r="D149" s="22" t="s">
        <v>368</v>
      </c>
      <c r="E149" s="22" t="s">
        <v>18</v>
      </c>
      <c r="F149" s="22" t="s">
        <v>18</v>
      </c>
      <c r="G149" s="22"/>
      <c r="H149" s="22"/>
      <c r="I149" s="22"/>
      <c r="J149" s="22"/>
      <c r="K149" s="22"/>
      <c r="L149" s="22"/>
      <c r="M149" s="23">
        <v>0</v>
      </c>
      <c r="N149" s="24">
        <v>334509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334509</v>
      </c>
      <c r="X149" s="24">
        <v>0</v>
      </c>
      <c r="Y149" s="24">
        <v>0</v>
      </c>
      <c r="Z149" s="24">
        <v>0</v>
      </c>
      <c r="AA149" s="24">
        <v>0</v>
      </c>
      <c r="AB149" s="24">
        <v>0</v>
      </c>
      <c r="AC149" s="24">
        <v>0</v>
      </c>
      <c r="AD149" s="24">
        <v>334509</v>
      </c>
      <c r="AE149" s="24">
        <v>334509</v>
      </c>
      <c r="AF149" s="24">
        <v>334509</v>
      </c>
      <c r="AG149" s="19">
        <v>0</v>
      </c>
      <c r="AH149" s="19">
        <v>0</v>
      </c>
      <c r="AI149" s="19">
        <v>334509</v>
      </c>
      <c r="AJ149" s="19">
        <v>0</v>
      </c>
      <c r="AK149" s="19">
        <v>0</v>
      </c>
      <c r="AL149" s="26">
        <v>1</v>
      </c>
      <c r="AM149" s="19">
        <v>0</v>
      </c>
      <c r="AN149" s="26">
        <v>1</v>
      </c>
      <c r="AO149" s="19">
        <v>0</v>
      </c>
      <c r="AP149" s="3"/>
    </row>
    <row r="150" spans="1:42" ht="63.75" outlineLevel="2">
      <c r="A150" s="21" t="s">
        <v>165</v>
      </c>
      <c r="B150" s="22" t="s">
        <v>18</v>
      </c>
      <c r="C150" s="22" t="s">
        <v>19</v>
      </c>
      <c r="D150" s="22" t="s">
        <v>369</v>
      </c>
      <c r="E150" s="22" t="s">
        <v>18</v>
      </c>
      <c r="F150" s="22" t="s">
        <v>18</v>
      </c>
      <c r="G150" s="22"/>
      <c r="H150" s="22"/>
      <c r="I150" s="22"/>
      <c r="J150" s="22"/>
      <c r="K150" s="22"/>
      <c r="L150" s="22"/>
      <c r="M150" s="23">
        <v>0</v>
      </c>
      <c r="N150" s="24">
        <v>23570.95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23570.95</v>
      </c>
      <c r="X150" s="24">
        <v>0</v>
      </c>
      <c r="Y150" s="24">
        <v>0</v>
      </c>
      <c r="Z150" s="24">
        <v>0</v>
      </c>
      <c r="AA150" s="24">
        <v>0</v>
      </c>
      <c r="AB150" s="24">
        <v>0</v>
      </c>
      <c r="AC150" s="24">
        <v>0</v>
      </c>
      <c r="AD150" s="24">
        <v>10490.81</v>
      </c>
      <c r="AE150" s="24">
        <v>10490.81</v>
      </c>
      <c r="AF150" s="24">
        <v>10490.81</v>
      </c>
      <c r="AG150" s="19">
        <v>0</v>
      </c>
      <c r="AH150" s="19">
        <v>0</v>
      </c>
      <c r="AI150" s="19">
        <v>10490.81</v>
      </c>
      <c r="AJ150" s="19">
        <v>0</v>
      </c>
      <c r="AK150" s="19">
        <v>13080.14</v>
      </c>
      <c r="AL150" s="26">
        <v>0.44507370301154597</v>
      </c>
      <c r="AM150" s="19">
        <v>13080.14</v>
      </c>
      <c r="AN150" s="26">
        <v>0.44507370301154597</v>
      </c>
      <c r="AO150" s="19">
        <v>0</v>
      </c>
      <c r="AP150" s="3"/>
    </row>
    <row r="151" spans="1:42" ht="38.25" outlineLevel="2">
      <c r="A151" s="21" t="s">
        <v>146</v>
      </c>
      <c r="B151" s="22" t="s">
        <v>18</v>
      </c>
      <c r="C151" s="22" t="s">
        <v>19</v>
      </c>
      <c r="D151" s="22" t="s">
        <v>370</v>
      </c>
      <c r="E151" s="22" t="s">
        <v>18</v>
      </c>
      <c r="F151" s="22" t="s">
        <v>18</v>
      </c>
      <c r="G151" s="22"/>
      <c r="H151" s="22"/>
      <c r="I151" s="22"/>
      <c r="J151" s="22"/>
      <c r="K151" s="22"/>
      <c r="L151" s="22"/>
      <c r="M151" s="23">
        <v>0</v>
      </c>
      <c r="N151" s="24">
        <v>591029.71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591029.71</v>
      </c>
      <c r="X151" s="24">
        <v>0</v>
      </c>
      <c r="Y151" s="24">
        <v>0</v>
      </c>
      <c r="Z151" s="24">
        <v>0</v>
      </c>
      <c r="AA151" s="24">
        <v>0</v>
      </c>
      <c r="AB151" s="24">
        <v>0</v>
      </c>
      <c r="AC151" s="24">
        <v>0</v>
      </c>
      <c r="AD151" s="24">
        <v>591029.71</v>
      </c>
      <c r="AE151" s="24">
        <v>591029.71</v>
      </c>
      <c r="AF151" s="24">
        <v>591029.71</v>
      </c>
      <c r="AG151" s="19">
        <v>0</v>
      </c>
      <c r="AH151" s="19">
        <v>0</v>
      </c>
      <c r="AI151" s="19">
        <v>591029.71</v>
      </c>
      <c r="AJ151" s="19">
        <v>0</v>
      </c>
      <c r="AK151" s="19">
        <v>0</v>
      </c>
      <c r="AL151" s="26">
        <v>1</v>
      </c>
      <c r="AM151" s="19">
        <v>0</v>
      </c>
      <c r="AN151" s="26">
        <v>1</v>
      </c>
      <c r="AO151" s="19">
        <v>0</v>
      </c>
      <c r="AP151" s="3"/>
    </row>
    <row r="152" spans="1:42" ht="51">
      <c r="A152" s="7" t="s">
        <v>172</v>
      </c>
      <c r="B152" s="8" t="s">
        <v>18</v>
      </c>
      <c r="C152" s="8" t="s">
        <v>19</v>
      </c>
      <c r="D152" s="8" t="s">
        <v>173</v>
      </c>
      <c r="E152" s="8" t="s">
        <v>18</v>
      </c>
      <c r="F152" s="8" t="s">
        <v>18</v>
      </c>
      <c r="G152" s="8"/>
      <c r="H152" s="8"/>
      <c r="I152" s="8"/>
      <c r="J152" s="8"/>
      <c r="K152" s="8"/>
      <c r="L152" s="8"/>
      <c r="M152" s="9">
        <v>0</v>
      </c>
      <c r="N152" s="19">
        <v>62842.76</v>
      </c>
      <c r="O152" s="19">
        <v>0</v>
      </c>
      <c r="P152" s="19"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v>0</v>
      </c>
      <c r="V152" s="19">
        <v>0</v>
      </c>
      <c r="W152" s="19">
        <v>62842.76</v>
      </c>
      <c r="X152" s="19">
        <v>0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v>61842.96</v>
      </c>
      <c r="AE152" s="19">
        <v>61842.96</v>
      </c>
      <c r="AF152" s="19">
        <v>60646.38</v>
      </c>
      <c r="AG152" s="19">
        <v>0</v>
      </c>
      <c r="AH152" s="19">
        <v>0</v>
      </c>
      <c r="AI152" s="19">
        <v>60646.38</v>
      </c>
      <c r="AJ152" s="19">
        <v>1196.58</v>
      </c>
      <c r="AK152" s="19">
        <v>999.8</v>
      </c>
      <c r="AL152" s="26">
        <v>0.98409045051490418</v>
      </c>
      <c r="AM152" s="19">
        <v>2196.38</v>
      </c>
      <c r="AN152" s="26">
        <v>0.96504959362064935</v>
      </c>
      <c r="AO152" s="19">
        <v>0</v>
      </c>
      <c r="AP152" s="3"/>
    </row>
    <row r="153" spans="1:42" ht="178.5" outlineLevel="2">
      <c r="A153" s="21" t="s">
        <v>371</v>
      </c>
      <c r="B153" s="22" t="s">
        <v>18</v>
      </c>
      <c r="C153" s="22" t="s">
        <v>19</v>
      </c>
      <c r="D153" s="22" t="s">
        <v>372</v>
      </c>
      <c r="E153" s="22" t="s">
        <v>18</v>
      </c>
      <c r="F153" s="22" t="s">
        <v>18</v>
      </c>
      <c r="G153" s="22"/>
      <c r="H153" s="22"/>
      <c r="I153" s="22"/>
      <c r="J153" s="22"/>
      <c r="K153" s="22"/>
      <c r="L153" s="22"/>
      <c r="M153" s="23">
        <v>0</v>
      </c>
      <c r="N153" s="24">
        <v>50000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</v>
      </c>
      <c r="W153" s="24">
        <v>50000</v>
      </c>
      <c r="X153" s="24">
        <v>0</v>
      </c>
      <c r="Y153" s="24">
        <v>0</v>
      </c>
      <c r="Z153" s="24">
        <v>0</v>
      </c>
      <c r="AA153" s="24">
        <v>0</v>
      </c>
      <c r="AB153" s="24">
        <v>0</v>
      </c>
      <c r="AC153" s="24">
        <v>0</v>
      </c>
      <c r="AD153" s="24">
        <v>49000.2</v>
      </c>
      <c r="AE153" s="24">
        <v>49000.2</v>
      </c>
      <c r="AF153" s="24">
        <v>49000.2</v>
      </c>
      <c r="AG153" s="19">
        <v>0</v>
      </c>
      <c r="AH153" s="19">
        <v>0</v>
      </c>
      <c r="AI153" s="19">
        <v>49000.2</v>
      </c>
      <c r="AJ153" s="19">
        <v>0</v>
      </c>
      <c r="AK153" s="19">
        <v>999.8</v>
      </c>
      <c r="AL153" s="26">
        <v>0.98000399999999999</v>
      </c>
      <c r="AM153" s="19">
        <v>999.8</v>
      </c>
      <c r="AN153" s="26">
        <v>0.98000399999999999</v>
      </c>
      <c r="AO153" s="19">
        <v>0</v>
      </c>
      <c r="AP153" s="3"/>
    </row>
    <row r="154" spans="1:42" ht="178.5" outlineLevel="2">
      <c r="A154" s="21" t="s">
        <v>371</v>
      </c>
      <c r="B154" s="22" t="s">
        <v>18</v>
      </c>
      <c r="C154" s="22" t="s">
        <v>19</v>
      </c>
      <c r="D154" s="22" t="s">
        <v>373</v>
      </c>
      <c r="E154" s="22" t="s">
        <v>18</v>
      </c>
      <c r="F154" s="22" t="s">
        <v>18</v>
      </c>
      <c r="G154" s="22"/>
      <c r="H154" s="22"/>
      <c r="I154" s="22"/>
      <c r="J154" s="22"/>
      <c r="K154" s="22"/>
      <c r="L154" s="22"/>
      <c r="M154" s="23">
        <v>0</v>
      </c>
      <c r="N154" s="24">
        <v>1840.74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1840.74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24">
        <v>0</v>
      </c>
      <c r="AD154" s="24">
        <v>1840.74</v>
      </c>
      <c r="AE154" s="24">
        <v>1840.74</v>
      </c>
      <c r="AF154" s="24">
        <v>1803.16</v>
      </c>
      <c r="AG154" s="19">
        <v>0</v>
      </c>
      <c r="AH154" s="19">
        <v>0</v>
      </c>
      <c r="AI154" s="19">
        <v>1803.16</v>
      </c>
      <c r="AJ154" s="19">
        <v>37.58</v>
      </c>
      <c r="AK154" s="19">
        <v>0</v>
      </c>
      <c r="AL154" s="26">
        <v>1</v>
      </c>
      <c r="AM154" s="19">
        <v>37.58</v>
      </c>
      <c r="AN154" s="26">
        <v>0.97958429761943566</v>
      </c>
      <c r="AO154" s="19">
        <v>0</v>
      </c>
      <c r="AP154" s="3"/>
    </row>
    <row r="155" spans="1:42" ht="38.25" outlineLevel="2">
      <c r="A155" s="21" t="s">
        <v>374</v>
      </c>
      <c r="B155" s="22" t="s">
        <v>18</v>
      </c>
      <c r="C155" s="22" t="s">
        <v>19</v>
      </c>
      <c r="D155" s="22" t="s">
        <v>375</v>
      </c>
      <c r="E155" s="22" t="s">
        <v>18</v>
      </c>
      <c r="F155" s="22" t="s">
        <v>18</v>
      </c>
      <c r="G155" s="22"/>
      <c r="H155" s="22"/>
      <c r="I155" s="22"/>
      <c r="J155" s="22"/>
      <c r="K155" s="22"/>
      <c r="L155" s="22"/>
      <c r="M155" s="23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  <c r="AA155" s="24">
        <v>0</v>
      </c>
      <c r="AB155" s="24">
        <v>0</v>
      </c>
      <c r="AC155" s="24">
        <v>0</v>
      </c>
      <c r="AD155" s="24">
        <v>0</v>
      </c>
      <c r="AE155" s="24">
        <v>0</v>
      </c>
      <c r="AF155" s="24">
        <v>0</v>
      </c>
      <c r="AG155" s="19">
        <v>0</v>
      </c>
      <c r="AH155" s="19">
        <v>0</v>
      </c>
      <c r="AI155" s="19">
        <v>0</v>
      </c>
      <c r="AJ155" s="19">
        <v>0</v>
      </c>
      <c r="AK155" s="19">
        <v>0</v>
      </c>
      <c r="AL155" s="26">
        <v>0</v>
      </c>
      <c r="AM155" s="19">
        <v>0</v>
      </c>
      <c r="AN155" s="26">
        <v>0</v>
      </c>
      <c r="AO155" s="19">
        <v>0</v>
      </c>
      <c r="AP155" s="3"/>
    </row>
    <row r="156" spans="1:42" ht="25.5" outlineLevel="2">
      <c r="A156" s="21" t="s">
        <v>376</v>
      </c>
      <c r="B156" s="22" t="s">
        <v>18</v>
      </c>
      <c r="C156" s="22" t="s">
        <v>19</v>
      </c>
      <c r="D156" s="22" t="s">
        <v>377</v>
      </c>
      <c r="E156" s="22" t="s">
        <v>18</v>
      </c>
      <c r="F156" s="22" t="s">
        <v>18</v>
      </c>
      <c r="G156" s="22"/>
      <c r="H156" s="22"/>
      <c r="I156" s="22"/>
      <c r="J156" s="22"/>
      <c r="K156" s="22"/>
      <c r="L156" s="22"/>
      <c r="M156" s="23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  <c r="AA156" s="24">
        <v>0</v>
      </c>
      <c r="AB156" s="24">
        <v>0</v>
      </c>
      <c r="AC156" s="24">
        <v>0</v>
      </c>
      <c r="AD156" s="24">
        <v>0</v>
      </c>
      <c r="AE156" s="24">
        <v>0</v>
      </c>
      <c r="AF156" s="24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26">
        <v>0</v>
      </c>
      <c r="AM156" s="19">
        <v>0</v>
      </c>
      <c r="AN156" s="26">
        <v>0</v>
      </c>
      <c r="AO156" s="19">
        <v>0</v>
      </c>
      <c r="AP156" s="3"/>
    </row>
    <row r="157" spans="1:42" ht="25.5" outlineLevel="2">
      <c r="A157" s="21" t="s">
        <v>376</v>
      </c>
      <c r="B157" s="22" t="s">
        <v>18</v>
      </c>
      <c r="C157" s="22" t="s">
        <v>19</v>
      </c>
      <c r="D157" s="22" t="s">
        <v>378</v>
      </c>
      <c r="E157" s="22" t="s">
        <v>18</v>
      </c>
      <c r="F157" s="22" t="s">
        <v>18</v>
      </c>
      <c r="G157" s="22"/>
      <c r="H157" s="22"/>
      <c r="I157" s="22"/>
      <c r="J157" s="22"/>
      <c r="K157" s="22"/>
      <c r="L157" s="22"/>
      <c r="M157" s="23">
        <v>0</v>
      </c>
      <c r="N157" s="24">
        <v>11002.02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11002.02</v>
      </c>
      <c r="X157" s="24">
        <v>0</v>
      </c>
      <c r="Y157" s="24">
        <v>0</v>
      </c>
      <c r="Z157" s="24">
        <v>0</v>
      </c>
      <c r="AA157" s="24">
        <v>0</v>
      </c>
      <c r="AB157" s="24">
        <v>0</v>
      </c>
      <c r="AC157" s="24">
        <v>0</v>
      </c>
      <c r="AD157" s="24">
        <v>11002.02</v>
      </c>
      <c r="AE157" s="24">
        <v>11002.02</v>
      </c>
      <c r="AF157" s="24">
        <v>9843.02</v>
      </c>
      <c r="AG157" s="19">
        <v>0</v>
      </c>
      <c r="AH157" s="19">
        <v>0</v>
      </c>
      <c r="AI157" s="19">
        <v>9843.02</v>
      </c>
      <c r="AJ157" s="19">
        <v>1159</v>
      </c>
      <c r="AK157" s="19">
        <v>0</v>
      </c>
      <c r="AL157" s="26">
        <v>1</v>
      </c>
      <c r="AM157" s="19">
        <v>1159</v>
      </c>
      <c r="AN157" s="26">
        <v>0.89465570867895172</v>
      </c>
      <c r="AO157" s="19">
        <v>0</v>
      </c>
      <c r="AP157" s="3"/>
    </row>
    <row r="158" spans="1:42" ht="38.25">
      <c r="A158" s="7" t="s">
        <v>57</v>
      </c>
      <c r="B158" s="8" t="s">
        <v>18</v>
      </c>
      <c r="C158" s="8" t="s">
        <v>19</v>
      </c>
      <c r="D158" s="8" t="s">
        <v>58</v>
      </c>
      <c r="E158" s="8" t="s">
        <v>18</v>
      </c>
      <c r="F158" s="8" t="s">
        <v>18</v>
      </c>
      <c r="G158" s="8"/>
      <c r="H158" s="8"/>
      <c r="I158" s="8"/>
      <c r="J158" s="8"/>
      <c r="K158" s="8"/>
      <c r="L158" s="8"/>
      <c r="M158" s="9">
        <v>0</v>
      </c>
      <c r="N158" s="19">
        <v>48496673.82</v>
      </c>
      <c r="O158" s="19">
        <v>0</v>
      </c>
      <c r="P158" s="19">
        <v>0</v>
      </c>
      <c r="Q158" s="19">
        <v>0</v>
      </c>
      <c r="R158" s="19">
        <v>0</v>
      </c>
      <c r="S158" s="19">
        <v>0</v>
      </c>
      <c r="T158" s="19">
        <v>0</v>
      </c>
      <c r="U158" s="19">
        <v>0</v>
      </c>
      <c r="V158" s="19">
        <v>0</v>
      </c>
      <c r="W158" s="19">
        <v>48496673.82</v>
      </c>
      <c r="X158" s="19">
        <v>0</v>
      </c>
      <c r="Y158" s="19">
        <v>0</v>
      </c>
      <c r="Z158" s="19">
        <v>0</v>
      </c>
      <c r="AA158" s="19">
        <v>0</v>
      </c>
      <c r="AB158" s="19">
        <v>0</v>
      </c>
      <c r="AC158" s="19">
        <v>0</v>
      </c>
      <c r="AD158" s="19">
        <v>47171388.460000001</v>
      </c>
      <c r="AE158" s="19">
        <v>47171388.460000001</v>
      </c>
      <c r="AF158" s="19">
        <v>46962392.340000004</v>
      </c>
      <c r="AG158" s="19">
        <v>0</v>
      </c>
      <c r="AH158" s="19">
        <v>0</v>
      </c>
      <c r="AI158" s="19">
        <v>46962392.340000004</v>
      </c>
      <c r="AJ158" s="19">
        <v>208996.12</v>
      </c>
      <c r="AK158" s="19">
        <v>1325285.3600000001</v>
      </c>
      <c r="AL158" s="26">
        <v>0.97267265452226848</v>
      </c>
      <c r="AM158" s="19">
        <v>1534281.48</v>
      </c>
      <c r="AN158" s="26">
        <v>0.9683631606222185</v>
      </c>
      <c r="AO158" s="19">
        <v>0</v>
      </c>
      <c r="AP158" s="3"/>
    </row>
    <row r="159" spans="1:42" ht="38.25" outlineLevel="1">
      <c r="A159" s="21" t="s">
        <v>379</v>
      </c>
      <c r="B159" s="22" t="s">
        <v>18</v>
      </c>
      <c r="C159" s="22" t="s">
        <v>19</v>
      </c>
      <c r="D159" s="22" t="s">
        <v>380</v>
      </c>
      <c r="E159" s="22" t="s">
        <v>18</v>
      </c>
      <c r="F159" s="22" t="s">
        <v>18</v>
      </c>
      <c r="G159" s="22"/>
      <c r="H159" s="22"/>
      <c r="I159" s="22"/>
      <c r="J159" s="22"/>
      <c r="K159" s="22"/>
      <c r="L159" s="22"/>
      <c r="M159" s="23">
        <v>0</v>
      </c>
      <c r="N159" s="24">
        <v>40000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40000</v>
      </c>
      <c r="X159" s="24">
        <v>0</v>
      </c>
      <c r="Y159" s="24">
        <v>0</v>
      </c>
      <c r="Z159" s="24">
        <v>0</v>
      </c>
      <c r="AA159" s="24">
        <v>0</v>
      </c>
      <c r="AB159" s="24">
        <v>0</v>
      </c>
      <c r="AC159" s="24">
        <v>0</v>
      </c>
      <c r="AD159" s="24">
        <v>0</v>
      </c>
      <c r="AE159" s="24">
        <v>0</v>
      </c>
      <c r="AF159" s="24">
        <v>0</v>
      </c>
      <c r="AG159" s="19">
        <v>0</v>
      </c>
      <c r="AH159" s="19">
        <v>0</v>
      </c>
      <c r="AI159" s="19">
        <v>0</v>
      </c>
      <c r="AJ159" s="19">
        <v>0</v>
      </c>
      <c r="AK159" s="19">
        <v>40000</v>
      </c>
      <c r="AL159" s="26">
        <v>0</v>
      </c>
      <c r="AM159" s="19">
        <v>40000</v>
      </c>
      <c r="AN159" s="26">
        <v>0</v>
      </c>
      <c r="AO159" s="19">
        <v>0</v>
      </c>
      <c r="AP159" s="3"/>
    </row>
    <row r="160" spans="1:42" ht="63.75" outlineLevel="2">
      <c r="A160" s="21" t="s">
        <v>381</v>
      </c>
      <c r="B160" s="22" t="s">
        <v>18</v>
      </c>
      <c r="C160" s="22" t="s">
        <v>19</v>
      </c>
      <c r="D160" s="22" t="s">
        <v>382</v>
      </c>
      <c r="E160" s="22" t="s">
        <v>18</v>
      </c>
      <c r="F160" s="22" t="s">
        <v>18</v>
      </c>
      <c r="G160" s="22"/>
      <c r="H160" s="22"/>
      <c r="I160" s="22"/>
      <c r="J160" s="22"/>
      <c r="K160" s="22"/>
      <c r="L160" s="22"/>
      <c r="M160" s="23">
        <v>0</v>
      </c>
      <c r="N160" s="24">
        <v>40000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40000</v>
      </c>
      <c r="X160" s="24">
        <v>0</v>
      </c>
      <c r="Y160" s="24">
        <v>0</v>
      </c>
      <c r="Z160" s="24">
        <v>0</v>
      </c>
      <c r="AA160" s="24">
        <v>0</v>
      </c>
      <c r="AB160" s="24">
        <v>0</v>
      </c>
      <c r="AC160" s="24">
        <v>0</v>
      </c>
      <c r="AD160" s="24">
        <v>0</v>
      </c>
      <c r="AE160" s="24">
        <v>0</v>
      </c>
      <c r="AF160" s="24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40000</v>
      </c>
      <c r="AL160" s="26">
        <v>0</v>
      </c>
      <c r="AM160" s="19">
        <v>40000</v>
      </c>
      <c r="AN160" s="26">
        <v>0</v>
      </c>
      <c r="AO160" s="19">
        <v>0</v>
      </c>
      <c r="AP160" s="3"/>
    </row>
    <row r="161" spans="1:42" outlineLevel="1">
      <c r="A161" s="21" t="s">
        <v>177</v>
      </c>
      <c r="B161" s="22" t="s">
        <v>18</v>
      </c>
      <c r="C161" s="22" t="s">
        <v>19</v>
      </c>
      <c r="D161" s="22" t="s">
        <v>178</v>
      </c>
      <c r="E161" s="22" t="s">
        <v>18</v>
      </c>
      <c r="F161" s="22" t="s">
        <v>18</v>
      </c>
      <c r="G161" s="22"/>
      <c r="H161" s="22"/>
      <c r="I161" s="22"/>
      <c r="J161" s="22"/>
      <c r="K161" s="22"/>
      <c r="L161" s="22"/>
      <c r="M161" s="23">
        <v>0</v>
      </c>
      <c r="N161" s="24">
        <v>3863000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</v>
      </c>
      <c r="W161" s="24">
        <v>3863000</v>
      </c>
      <c r="X161" s="24">
        <v>0</v>
      </c>
      <c r="Y161" s="24">
        <v>0</v>
      </c>
      <c r="Z161" s="24">
        <v>0</v>
      </c>
      <c r="AA161" s="24">
        <v>0</v>
      </c>
      <c r="AB161" s="24">
        <v>0</v>
      </c>
      <c r="AC161" s="24">
        <v>0</v>
      </c>
      <c r="AD161" s="24">
        <v>3761022.82</v>
      </c>
      <c r="AE161" s="24">
        <v>3761022.82</v>
      </c>
      <c r="AF161" s="24">
        <v>3761022.82</v>
      </c>
      <c r="AG161" s="19">
        <v>0</v>
      </c>
      <c r="AH161" s="19">
        <v>0</v>
      </c>
      <c r="AI161" s="19">
        <v>3761022.82</v>
      </c>
      <c r="AJ161" s="19">
        <v>0</v>
      </c>
      <c r="AK161" s="19">
        <v>101977.18</v>
      </c>
      <c r="AL161" s="26">
        <v>0.9736015583743205</v>
      </c>
      <c r="AM161" s="19">
        <v>101977.18</v>
      </c>
      <c r="AN161" s="26">
        <v>0.9736015583743205</v>
      </c>
      <c r="AO161" s="19">
        <v>0</v>
      </c>
      <c r="AP161" s="3"/>
    </row>
    <row r="162" spans="1:42" ht="76.5" outlineLevel="2">
      <c r="A162" s="21" t="s">
        <v>383</v>
      </c>
      <c r="B162" s="22" t="s">
        <v>18</v>
      </c>
      <c r="C162" s="22" t="s">
        <v>19</v>
      </c>
      <c r="D162" s="22" t="s">
        <v>384</v>
      </c>
      <c r="E162" s="22" t="s">
        <v>18</v>
      </c>
      <c r="F162" s="22" t="s">
        <v>18</v>
      </c>
      <c r="G162" s="22"/>
      <c r="H162" s="22"/>
      <c r="I162" s="22"/>
      <c r="J162" s="22"/>
      <c r="K162" s="22"/>
      <c r="L162" s="22"/>
      <c r="M162" s="23">
        <v>0</v>
      </c>
      <c r="N162" s="24">
        <v>3863000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3863000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24">
        <v>3761022.82</v>
      </c>
      <c r="AE162" s="24">
        <v>3761022.82</v>
      </c>
      <c r="AF162" s="24">
        <v>3761022.82</v>
      </c>
      <c r="AG162" s="19">
        <v>0</v>
      </c>
      <c r="AH162" s="19">
        <v>0</v>
      </c>
      <c r="AI162" s="19">
        <v>3761022.82</v>
      </c>
      <c r="AJ162" s="19">
        <v>0</v>
      </c>
      <c r="AK162" s="19">
        <v>101977.18</v>
      </c>
      <c r="AL162" s="26">
        <v>0.9736015583743205</v>
      </c>
      <c r="AM162" s="19">
        <v>101977.18</v>
      </c>
      <c r="AN162" s="26">
        <v>0.9736015583743205</v>
      </c>
      <c r="AO162" s="19">
        <v>0</v>
      </c>
      <c r="AP162" s="3"/>
    </row>
    <row r="163" spans="1:42" ht="38.25" outlineLevel="1">
      <c r="A163" s="21" t="s">
        <v>59</v>
      </c>
      <c r="B163" s="22" t="s">
        <v>18</v>
      </c>
      <c r="C163" s="22" t="s">
        <v>19</v>
      </c>
      <c r="D163" s="22" t="s">
        <v>60</v>
      </c>
      <c r="E163" s="22" t="s">
        <v>18</v>
      </c>
      <c r="F163" s="22" t="s">
        <v>18</v>
      </c>
      <c r="G163" s="22"/>
      <c r="H163" s="22"/>
      <c r="I163" s="22"/>
      <c r="J163" s="22"/>
      <c r="K163" s="22"/>
      <c r="L163" s="22"/>
      <c r="M163" s="23">
        <v>0</v>
      </c>
      <c r="N163" s="24">
        <v>249000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249000</v>
      </c>
      <c r="X163" s="24">
        <v>0</v>
      </c>
      <c r="Y163" s="24">
        <v>0</v>
      </c>
      <c r="Z163" s="24">
        <v>0</v>
      </c>
      <c r="AA163" s="24">
        <v>0</v>
      </c>
      <c r="AB163" s="24">
        <v>0</v>
      </c>
      <c r="AC163" s="24">
        <v>0</v>
      </c>
      <c r="AD163" s="24">
        <v>249000</v>
      </c>
      <c r="AE163" s="24">
        <v>249000</v>
      </c>
      <c r="AF163" s="24">
        <v>223425</v>
      </c>
      <c r="AG163" s="19">
        <v>0</v>
      </c>
      <c r="AH163" s="19">
        <v>0</v>
      </c>
      <c r="AI163" s="19">
        <v>223425</v>
      </c>
      <c r="AJ163" s="19">
        <v>25575</v>
      </c>
      <c r="AK163" s="19">
        <v>0</v>
      </c>
      <c r="AL163" s="26">
        <v>1</v>
      </c>
      <c r="AM163" s="19">
        <v>25575</v>
      </c>
      <c r="AN163" s="26">
        <v>0.89728915662650599</v>
      </c>
      <c r="AO163" s="19">
        <v>0</v>
      </c>
      <c r="AP163" s="3"/>
    </row>
    <row r="164" spans="1:42" ht="25.5" outlineLevel="2">
      <c r="A164" s="21" t="s">
        <v>86</v>
      </c>
      <c r="B164" s="22" t="s">
        <v>18</v>
      </c>
      <c r="C164" s="22" t="s">
        <v>19</v>
      </c>
      <c r="D164" s="22" t="s">
        <v>385</v>
      </c>
      <c r="E164" s="22" t="s">
        <v>18</v>
      </c>
      <c r="F164" s="22" t="s">
        <v>18</v>
      </c>
      <c r="G164" s="22"/>
      <c r="H164" s="22"/>
      <c r="I164" s="22"/>
      <c r="J164" s="22"/>
      <c r="K164" s="22"/>
      <c r="L164" s="22"/>
      <c r="M164" s="23">
        <v>0</v>
      </c>
      <c r="N164" s="24">
        <v>249000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249000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24">
        <v>249000</v>
      </c>
      <c r="AE164" s="24">
        <v>249000</v>
      </c>
      <c r="AF164" s="24">
        <v>223425</v>
      </c>
      <c r="AG164" s="19">
        <v>0</v>
      </c>
      <c r="AH164" s="19">
        <v>0</v>
      </c>
      <c r="AI164" s="19">
        <v>223425</v>
      </c>
      <c r="AJ164" s="19">
        <v>25575</v>
      </c>
      <c r="AK164" s="19">
        <v>0</v>
      </c>
      <c r="AL164" s="26">
        <v>1</v>
      </c>
      <c r="AM164" s="19">
        <v>25575</v>
      </c>
      <c r="AN164" s="26">
        <v>0.89728915662650599</v>
      </c>
      <c r="AO164" s="19">
        <v>0</v>
      </c>
      <c r="AP164" s="3"/>
    </row>
    <row r="165" spans="1:42" ht="38.25" outlineLevel="1">
      <c r="A165" s="21" t="s">
        <v>386</v>
      </c>
      <c r="B165" s="22" t="s">
        <v>18</v>
      </c>
      <c r="C165" s="22" t="s">
        <v>19</v>
      </c>
      <c r="D165" s="22" t="s">
        <v>387</v>
      </c>
      <c r="E165" s="22" t="s">
        <v>18</v>
      </c>
      <c r="F165" s="22" t="s">
        <v>18</v>
      </c>
      <c r="G165" s="22"/>
      <c r="H165" s="22"/>
      <c r="I165" s="22"/>
      <c r="J165" s="22"/>
      <c r="K165" s="22"/>
      <c r="L165" s="22"/>
      <c r="M165" s="23">
        <v>0</v>
      </c>
      <c r="N165" s="24">
        <v>50000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4">
        <v>0</v>
      </c>
      <c r="U165" s="24">
        <v>0</v>
      </c>
      <c r="V165" s="24">
        <v>0</v>
      </c>
      <c r="W165" s="24">
        <v>50000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  <c r="AC165" s="24">
        <v>0</v>
      </c>
      <c r="AD165" s="24">
        <v>50000</v>
      </c>
      <c r="AE165" s="24">
        <v>50000</v>
      </c>
      <c r="AF165" s="24">
        <v>50000</v>
      </c>
      <c r="AG165" s="19">
        <v>0</v>
      </c>
      <c r="AH165" s="19">
        <v>0</v>
      </c>
      <c r="AI165" s="19">
        <v>50000</v>
      </c>
      <c r="AJ165" s="19">
        <v>0</v>
      </c>
      <c r="AK165" s="19">
        <v>0</v>
      </c>
      <c r="AL165" s="26">
        <v>1</v>
      </c>
      <c r="AM165" s="19">
        <v>0</v>
      </c>
      <c r="AN165" s="26">
        <v>1</v>
      </c>
      <c r="AO165" s="19">
        <v>0</v>
      </c>
      <c r="AP165" s="3"/>
    </row>
    <row r="166" spans="1:42" ht="76.5" outlineLevel="2">
      <c r="A166" s="21" t="s">
        <v>388</v>
      </c>
      <c r="B166" s="22" t="s">
        <v>18</v>
      </c>
      <c r="C166" s="22" t="s">
        <v>19</v>
      </c>
      <c r="D166" s="22" t="s">
        <v>389</v>
      </c>
      <c r="E166" s="22" t="s">
        <v>18</v>
      </c>
      <c r="F166" s="22" t="s">
        <v>18</v>
      </c>
      <c r="G166" s="22"/>
      <c r="H166" s="22"/>
      <c r="I166" s="22"/>
      <c r="J166" s="22"/>
      <c r="K166" s="22"/>
      <c r="L166" s="22"/>
      <c r="M166" s="23">
        <v>0</v>
      </c>
      <c r="N166" s="24">
        <v>50000</v>
      </c>
      <c r="O166" s="24">
        <v>0</v>
      </c>
      <c r="P166" s="24">
        <v>0</v>
      </c>
      <c r="Q166" s="24">
        <v>0</v>
      </c>
      <c r="R166" s="24">
        <v>0</v>
      </c>
      <c r="S166" s="24">
        <v>0</v>
      </c>
      <c r="T166" s="24">
        <v>0</v>
      </c>
      <c r="U166" s="24">
        <v>0</v>
      </c>
      <c r="V166" s="24">
        <v>0</v>
      </c>
      <c r="W166" s="24">
        <v>50000</v>
      </c>
      <c r="X166" s="24">
        <v>0</v>
      </c>
      <c r="Y166" s="24">
        <v>0</v>
      </c>
      <c r="Z166" s="24">
        <v>0</v>
      </c>
      <c r="AA166" s="24">
        <v>0</v>
      </c>
      <c r="AB166" s="24">
        <v>0</v>
      </c>
      <c r="AC166" s="24">
        <v>0</v>
      </c>
      <c r="AD166" s="24">
        <v>50000</v>
      </c>
      <c r="AE166" s="24">
        <v>50000</v>
      </c>
      <c r="AF166" s="24">
        <v>50000</v>
      </c>
      <c r="AG166" s="19">
        <v>0</v>
      </c>
      <c r="AH166" s="19">
        <v>0</v>
      </c>
      <c r="AI166" s="19">
        <v>50000</v>
      </c>
      <c r="AJ166" s="19">
        <v>0</v>
      </c>
      <c r="AK166" s="19">
        <v>0</v>
      </c>
      <c r="AL166" s="26">
        <v>1</v>
      </c>
      <c r="AM166" s="19">
        <v>0</v>
      </c>
      <c r="AN166" s="26">
        <v>1</v>
      </c>
      <c r="AO166" s="19">
        <v>0</v>
      </c>
      <c r="AP166" s="3"/>
    </row>
    <row r="167" spans="1:42" ht="38.25" outlineLevel="1">
      <c r="A167" s="21" t="s">
        <v>390</v>
      </c>
      <c r="B167" s="22" t="s">
        <v>18</v>
      </c>
      <c r="C167" s="22" t="s">
        <v>19</v>
      </c>
      <c r="D167" s="22" t="s">
        <v>391</v>
      </c>
      <c r="E167" s="22" t="s">
        <v>18</v>
      </c>
      <c r="F167" s="22" t="s">
        <v>18</v>
      </c>
      <c r="G167" s="22"/>
      <c r="H167" s="22"/>
      <c r="I167" s="22"/>
      <c r="J167" s="22"/>
      <c r="K167" s="22"/>
      <c r="L167" s="22"/>
      <c r="M167" s="23">
        <v>0</v>
      </c>
      <c r="N167" s="24">
        <v>115000</v>
      </c>
      <c r="O167" s="24">
        <v>0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0</v>
      </c>
      <c r="W167" s="24">
        <v>115000</v>
      </c>
      <c r="X167" s="24">
        <v>0</v>
      </c>
      <c r="Y167" s="24">
        <v>0</v>
      </c>
      <c r="Z167" s="24">
        <v>0</v>
      </c>
      <c r="AA167" s="24">
        <v>0</v>
      </c>
      <c r="AB167" s="24">
        <v>0</v>
      </c>
      <c r="AC167" s="24">
        <v>0</v>
      </c>
      <c r="AD167" s="24">
        <v>17000</v>
      </c>
      <c r="AE167" s="24">
        <v>17000</v>
      </c>
      <c r="AF167" s="24">
        <v>17000</v>
      </c>
      <c r="AG167" s="19">
        <v>0</v>
      </c>
      <c r="AH167" s="19">
        <v>0</v>
      </c>
      <c r="AI167" s="19">
        <v>17000</v>
      </c>
      <c r="AJ167" s="19">
        <v>0</v>
      </c>
      <c r="AK167" s="19">
        <v>98000</v>
      </c>
      <c r="AL167" s="26">
        <v>0.14782608695652175</v>
      </c>
      <c r="AM167" s="19">
        <v>98000</v>
      </c>
      <c r="AN167" s="26">
        <v>0.14782608695652175</v>
      </c>
      <c r="AO167" s="19">
        <v>0</v>
      </c>
      <c r="AP167" s="3"/>
    </row>
    <row r="168" spans="1:42" ht="89.25" outlineLevel="2">
      <c r="A168" s="21" t="s">
        <v>392</v>
      </c>
      <c r="B168" s="22" t="s">
        <v>18</v>
      </c>
      <c r="C168" s="22" t="s">
        <v>19</v>
      </c>
      <c r="D168" s="22" t="s">
        <v>393</v>
      </c>
      <c r="E168" s="22" t="s">
        <v>18</v>
      </c>
      <c r="F168" s="22" t="s">
        <v>18</v>
      </c>
      <c r="G168" s="22"/>
      <c r="H168" s="22"/>
      <c r="I168" s="22"/>
      <c r="J168" s="22"/>
      <c r="K168" s="22"/>
      <c r="L168" s="22"/>
      <c r="M168" s="23">
        <v>0</v>
      </c>
      <c r="N168" s="24">
        <v>115000</v>
      </c>
      <c r="O168" s="24">
        <v>0</v>
      </c>
      <c r="P168" s="24">
        <v>0</v>
      </c>
      <c r="Q168" s="24">
        <v>0</v>
      </c>
      <c r="R168" s="24">
        <v>0</v>
      </c>
      <c r="S168" s="24">
        <v>0</v>
      </c>
      <c r="T168" s="24">
        <v>0</v>
      </c>
      <c r="U168" s="24">
        <v>0</v>
      </c>
      <c r="V168" s="24">
        <v>0</v>
      </c>
      <c r="W168" s="24">
        <v>115000</v>
      </c>
      <c r="X168" s="24">
        <v>0</v>
      </c>
      <c r="Y168" s="24">
        <v>0</v>
      </c>
      <c r="Z168" s="24">
        <v>0</v>
      </c>
      <c r="AA168" s="24">
        <v>0</v>
      </c>
      <c r="AB168" s="24">
        <v>0</v>
      </c>
      <c r="AC168" s="24">
        <v>0</v>
      </c>
      <c r="AD168" s="24">
        <v>17000</v>
      </c>
      <c r="AE168" s="24">
        <v>17000</v>
      </c>
      <c r="AF168" s="24">
        <v>17000</v>
      </c>
      <c r="AG168" s="19">
        <v>0</v>
      </c>
      <c r="AH168" s="19">
        <v>0</v>
      </c>
      <c r="AI168" s="19">
        <v>17000</v>
      </c>
      <c r="AJ168" s="19">
        <v>0</v>
      </c>
      <c r="AK168" s="19">
        <v>98000</v>
      </c>
      <c r="AL168" s="26">
        <v>0.14782608695652175</v>
      </c>
      <c r="AM168" s="19">
        <v>98000</v>
      </c>
      <c r="AN168" s="26">
        <v>0.14782608695652175</v>
      </c>
      <c r="AO168" s="19">
        <v>0</v>
      </c>
      <c r="AP168" s="3"/>
    </row>
    <row r="169" spans="1:42" ht="25.5" outlineLevel="1">
      <c r="A169" s="21" t="s">
        <v>181</v>
      </c>
      <c r="B169" s="22" t="s">
        <v>18</v>
      </c>
      <c r="C169" s="22" t="s">
        <v>19</v>
      </c>
      <c r="D169" s="22" t="s">
        <v>182</v>
      </c>
      <c r="E169" s="22" t="s">
        <v>18</v>
      </c>
      <c r="F169" s="22" t="s">
        <v>18</v>
      </c>
      <c r="G169" s="22"/>
      <c r="H169" s="22"/>
      <c r="I169" s="22"/>
      <c r="J169" s="22"/>
      <c r="K169" s="22"/>
      <c r="L169" s="22"/>
      <c r="M169" s="23">
        <v>0</v>
      </c>
      <c r="N169" s="24">
        <v>44179673.82</v>
      </c>
      <c r="O169" s="24">
        <v>0</v>
      </c>
      <c r="P169" s="24">
        <v>0</v>
      </c>
      <c r="Q169" s="24">
        <v>0</v>
      </c>
      <c r="R169" s="24">
        <v>0</v>
      </c>
      <c r="S169" s="24">
        <v>0</v>
      </c>
      <c r="T169" s="24">
        <v>0</v>
      </c>
      <c r="U169" s="24">
        <v>0</v>
      </c>
      <c r="V169" s="24">
        <v>0</v>
      </c>
      <c r="W169" s="24">
        <v>44179673.82</v>
      </c>
      <c r="X169" s="24">
        <v>0</v>
      </c>
      <c r="Y169" s="24">
        <v>0</v>
      </c>
      <c r="Z169" s="24">
        <v>0</v>
      </c>
      <c r="AA169" s="24">
        <v>0</v>
      </c>
      <c r="AB169" s="24">
        <v>0</v>
      </c>
      <c r="AC169" s="24">
        <v>0</v>
      </c>
      <c r="AD169" s="24">
        <v>43094365.640000001</v>
      </c>
      <c r="AE169" s="24">
        <v>43094365.640000001</v>
      </c>
      <c r="AF169" s="24">
        <v>42910944.520000003</v>
      </c>
      <c r="AG169" s="19">
        <v>0</v>
      </c>
      <c r="AH169" s="19">
        <v>0</v>
      </c>
      <c r="AI169" s="19">
        <v>42910944.520000003</v>
      </c>
      <c r="AJ169" s="19">
        <v>183421.12</v>
      </c>
      <c r="AK169" s="19">
        <v>1085308.18</v>
      </c>
      <c r="AL169" s="26">
        <v>0.97543421926513441</v>
      </c>
      <c r="AM169" s="19">
        <v>1268729.3</v>
      </c>
      <c r="AN169" s="26">
        <v>0.97128251093095097</v>
      </c>
      <c r="AO169" s="19">
        <v>0</v>
      </c>
      <c r="AP169" s="3"/>
    </row>
    <row r="170" spans="1:42" ht="25.5" outlineLevel="2">
      <c r="A170" s="21" t="s">
        <v>394</v>
      </c>
      <c r="B170" s="22" t="s">
        <v>18</v>
      </c>
      <c r="C170" s="22" t="s">
        <v>19</v>
      </c>
      <c r="D170" s="22" t="s">
        <v>395</v>
      </c>
      <c r="E170" s="22" t="s">
        <v>18</v>
      </c>
      <c r="F170" s="22" t="s">
        <v>18</v>
      </c>
      <c r="G170" s="22"/>
      <c r="H170" s="22"/>
      <c r="I170" s="22"/>
      <c r="J170" s="22"/>
      <c r="K170" s="22"/>
      <c r="L170" s="22"/>
      <c r="M170" s="23">
        <v>0</v>
      </c>
      <c r="N170" s="24">
        <v>36899650.009999998</v>
      </c>
      <c r="O170" s="24">
        <v>0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36899650.009999998</v>
      </c>
      <c r="X170" s="24">
        <v>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  <c r="AD170" s="24">
        <v>36264353.469999999</v>
      </c>
      <c r="AE170" s="24">
        <v>36264353.469999999</v>
      </c>
      <c r="AF170" s="24">
        <v>36080995.460000001</v>
      </c>
      <c r="AG170" s="19">
        <v>0</v>
      </c>
      <c r="AH170" s="19">
        <v>0</v>
      </c>
      <c r="AI170" s="19">
        <v>36080995.460000001</v>
      </c>
      <c r="AJ170" s="19">
        <v>183358.01</v>
      </c>
      <c r="AK170" s="19">
        <v>635296.54</v>
      </c>
      <c r="AL170" s="26">
        <v>0.98278312829992065</v>
      </c>
      <c r="AM170" s="19">
        <v>818654.55</v>
      </c>
      <c r="AN170" s="26">
        <v>0.97781402940737538</v>
      </c>
      <c r="AO170" s="19">
        <v>0</v>
      </c>
      <c r="AP170" s="3"/>
    </row>
    <row r="171" spans="1:42" outlineLevel="2">
      <c r="A171" s="21" t="s">
        <v>197</v>
      </c>
      <c r="B171" s="22" t="s">
        <v>18</v>
      </c>
      <c r="C171" s="22" t="s">
        <v>19</v>
      </c>
      <c r="D171" s="22" t="s">
        <v>396</v>
      </c>
      <c r="E171" s="22" t="s">
        <v>18</v>
      </c>
      <c r="F171" s="22" t="s">
        <v>18</v>
      </c>
      <c r="G171" s="22"/>
      <c r="H171" s="22"/>
      <c r="I171" s="22"/>
      <c r="J171" s="22"/>
      <c r="K171" s="22"/>
      <c r="L171" s="22"/>
      <c r="M171" s="23">
        <v>0</v>
      </c>
      <c r="N171" s="24">
        <v>124000</v>
      </c>
      <c r="O171" s="24">
        <v>0</v>
      </c>
      <c r="P171" s="24">
        <v>0</v>
      </c>
      <c r="Q171" s="24">
        <v>0</v>
      </c>
      <c r="R171" s="24">
        <v>0</v>
      </c>
      <c r="S171" s="24">
        <v>0</v>
      </c>
      <c r="T171" s="24">
        <v>0</v>
      </c>
      <c r="U171" s="24">
        <v>0</v>
      </c>
      <c r="V171" s="24">
        <v>0</v>
      </c>
      <c r="W171" s="24">
        <v>124000</v>
      </c>
      <c r="X171" s="24">
        <v>0</v>
      </c>
      <c r="Y171" s="24">
        <v>0</v>
      </c>
      <c r="Z171" s="24">
        <v>0</v>
      </c>
      <c r="AA171" s="24">
        <v>0</v>
      </c>
      <c r="AB171" s="24">
        <v>0</v>
      </c>
      <c r="AC171" s="24">
        <v>0</v>
      </c>
      <c r="AD171" s="24">
        <v>124000</v>
      </c>
      <c r="AE171" s="24">
        <v>124000</v>
      </c>
      <c r="AF171" s="24">
        <v>124000</v>
      </c>
      <c r="AG171" s="19">
        <v>0</v>
      </c>
      <c r="AH171" s="19">
        <v>0</v>
      </c>
      <c r="AI171" s="19">
        <v>124000</v>
      </c>
      <c r="AJ171" s="19">
        <v>0</v>
      </c>
      <c r="AK171" s="19">
        <v>0</v>
      </c>
      <c r="AL171" s="26">
        <v>1</v>
      </c>
      <c r="AM171" s="19">
        <v>0</v>
      </c>
      <c r="AN171" s="26">
        <v>1</v>
      </c>
      <c r="AO171" s="19">
        <v>0</v>
      </c>
      <c r="AP171" s="3"/>
    </row>
    <row r="172" spans="1:42" ht="25.5" outlineLevel="2">
      <c r="A172" s="21" t="s">
        <v>397</v>
      </c>
      <c r="B172" s="22" t="s">
        <v>18</v>
      </c>
      <c r="C172" s="22" t="s">
        <v>19</v>
      </c>
      <c r="D172" s="22" t="s">
        <v>398</v>
      </c>
      <c r="E172" s="22" t="s">
        <v>18</v>
      </c>
      <c r="F172" s="22" t="s">
        <v>18</v>
      </c>
      <c r="G172" s="22"/>
      <c r="H172" s="22"/>
      <c r="I172" s="22"/>
      <c r="J172" s="22"/>
      <c r="K172" s="22"/>
      <c r="L172" s="22"/>
      <c r="M172" s="23">
        <v>0</v>
      </c>
      <c r="N172" s="24">
        <v>3056400</v>
      </c>
      <c r="O172" s="24">
        <v>0</v>
      </c>
      <c r="P172" s="24">
        <v>0</v>
      </c>
      <c r="Q172" s="24">
        <v>0</v>
      </c>
      <c r="R172" s="24">
        <v>0</v>
      </c>
      <c r="S172" s="24">
        <v>0</v>
      </c>
      <c r="T172" s="24">
        <v>0</v>
      </c>
      <c r="U172" s="24">
        <v>0</v>
      </c>
      <c r="V172" s="24">
        <v>0</v>
      </c>
      <c r="W172" s="24">
        <v>3056400</v>
      </c>
      <c r="X172" s="24">
        <v>0</v>
      </c>
      <c r="Y172" s="24">
        <v>0</v>
      </c>
      <c r="Z172" s="24">
        <v>0</v>
      </c>
      <c r="AA172" s="24">
        <v>0</v>
      </c>
      <c r="AB172" s="24">
        <v>0</v>
      </c>
      <c r="AC172" s="24">
        <v>0</v>
      </c>
      <c r="AD172" s="24">
        <v>3056400</v>
      </c>
      <c r="AE172" s="24">
        <v>3056400</v>
      </c>
      <c r="AF172" s="24">
        <v>3056399.98</v>
      </c>
      <c r="AG172" s="19">
        <v>0</v>
      </c>
      <c r="AH172" s="19">
        <v>0</v>
      </c>
      <c r="AI172" s="19">
        <v>3056399.98</v>
      </c>
      <c r="AJ172" s="19">
        <v>0.02</v>
      </c>
      <c r="AK172" s="19">
        <v>0</v>
      </c>
      <c r="AL172" s="26">
        <v>1</v>
      </c>
      <c r="AM172" s="19">
        <v>0.02</v>
      </c>
      <c r="AN172" s="26">
        <v>0.99999999345635393</v>
      </c>
      <c r="AO172" s="19">
        <v>0</v>
      </c>
      <c r="AP172" s="3"/>
    </row>
    <row r="173" spans="1:42" ht="25.5" outlineLevel="2">
      <c r="A173" s="21" t="s">
        <v>399</v>
      </c>
      <c r="B173" s="22" t="s">
        <v>18</v>
      </c>
      <c r="C173" s="22" t="s">
        <v>19</v>
      </c>
      <c r="D173" s="22" t="s">
        <v>400</v>
      </c>
      <c r="E173" s="22" t="s">
        <v>18</v>
      </c>
      <c r="F173" s="22" t="s">
        <v>18</v>
      </c>
      <c r="G173" s="22"/>
      <c r="H173" s="22"/>
      <c r="I173" s="22"/>
      <c r="J173" s="22"/>
      <c r="K173" s="22"/>
      <c r="L173" s="22"/>
      <c r="M173" s="23">
        <v>0</v>
      </c>
      <c r="N173" s="24">
        <v>80000</v>
      </c>
      <c r="O173" s="24">
        <v>0</v>
      </c>
      <c r="P173" s="24">
        <v>0</v>
      </c>
      <c r="Q173" s="24">
        <v>0</v>
      </c>
      <c r="R173" s="24">
        <v>0</v>
      </c>
      <c r="S173" s="24">
        <v>0</v>
      </c>
      <c r="T173" s="24">
        <v>0</v>
      </c>
      <c r="U173" s="24">
        <v>0</v>
      </c>
      <c r="V173" s="24">
        <v>0</v>
      </c>
      <c r="W173" s="24">
        <v>80000</v>
      </c>
      <c r="X173" s="24">
        <v>0</v>
      </c>
      <c r="Y173" s="24">
        <v>0</v>
      </c>
      <c r="Z173" s="24">
        <v>0</v>
      </c>
      <c r="AA173" s="24">
        <v>0</v>
      </c>
      <c r="AB173" s="24">
        <v>0</v>
      </c>
      <c r="AC173" s="24">
        <v>0</v>
      </c>
      <c r="AD173" s="24">
        <v>64940</v>
      </c>
      <c r="AE173" s="24">
        <v>64940</v>
      </c>
      <c r="AF173" s="24">
        <v>64940</v>
      </c>
      <c r="AG173" s="19">
        <v>0</v>
      </c>
      <c r="AH173" s="19">
        <v>0</v>
      </c>
      <c r="AI173" s="19">
        <v>64940</v>
      </c>
      <c r="AJ173" s="19">
        <v>0</v>
      </c>
      <c r="AK173" s="19">
        <v>15060</v>
      </c>
      <c r="AL173" s="26">
        <v>0.81174999999999997</v>
      </c>
      <c r="AM173" s="19">
        <v>15060</v>
      </c>
      <c r="AN173" s="26">
        <v>0.81174999999999997</v>
      </c>
      <c r="AO173" s="19">
        <v>0</v>
      </c>
      <c r="AP173" s="3"/>
    </row>
    <row r="174" spans="1:42" ht="76.5" outlineLevel="2">
      <c r="A174" s="21" t="s">
        <v>401</v>
      </c>
      <c r="B174" s="22" t="s">
        <v>18</v>
      </c>
      <c r="C174" s="22" t="s">
        <v>19</v>
      </c>
      <c r="D174" s="22" t="s">
        <v>402</v>
      </c>
      <c r="E174" s="22" t="s">
        <v>18</v>
      </c>
      <c r="F174" s="22" t="s">
        <v>18</v>
      </c>
      <c r="G174" s="22"/>
      <c r="H174" s="22"/>
      <c r="I174" s="22"/>
      <c r="J174" s="22"/>
      <c r="K174" s="22"/>
      <c r="L174" s="22"/>
      <c r="M174" s="23">
        <v>0</v>
      </c>
      <c r="N174" s="24">
        <v>360000</v>
      </c>
      <c r="O174" s="24">
        <v>0</v>
      </c>
      <c r="P174" s="24">
        <v>0</v>
      </c>
      <c r="Q174" s="24">
        <v>0</v>
      </c>
      <c r="R174" s="24">
        <v>0</v>
      </c>
      <c r="S174" s="24">
        <v>0</v>
      </c>
      <c r="T174" s="24">
        <v>0</v>
      </c>
      <c r="U174" s="24">
        <v>0</v>
      </c>
      <c r="V174" s="24">
        <v>0</v>
      </c>
      <c r="W174" s="24">
        <v>360000</v>
      </c>
      <c r="X174" s="24">
        <v>0</v>
      </c>
      <c r="Y174" s="24">
        <v>0</v>
      </c>
      <c r="Z174" s="24">
        <v>0</v>
      </c>
      <c r="AA174" s="24">
        <v>0</v>
      </c>
      <c r="AB174" s="24">
        <v>0</v>
      </c>
      <c r="AC174" s="24">
        <v>0</v>
      </c>
      <c r="AD174" s="24">
        <v>283162.5</v>
      </c>
      <c r="AE174" s="24">
        <v>283162.5</v>
      </c>
      <c r="AF174" s="24">
        <v>283099.40999999997</v>
      </c>
      <c r="AG174" s="19">
        <v>0</v>
      </c>
      <c r="AH174" s="19">
        <v>0</v>
      </c>
      <c r="AI174" s="19">
        <v>283099.40999999997</v>
      </c>
      <c r="AJ174" s="19">
        <v>63.09</v>
      </c>
      <c r="AK174" s="19">
        <v>76837.5</v>
      </c>
      <c r="AL174" s="26">
        <v>0.78656250000000005</v>
      </c>
      <c r="AM174" s="19">
        <v>76900.59</v>
      </c>
      <c r="AN174" s="26">
        <v>0.78638724999999998</v>
      </c>
      <c r="AO174" s="19">
        <v>0</v>
      </c>
      <c r="AP174" s="3"/>
    </row>
    <row r="175" spans="1:42" ht="25.5" outlineLevel="2">
      <c r="A175" s="21" t="s">
        <v>403</v>
      </c>
      <c r="B175" s="22" t="s">
        <v>18</v>
      </c>
      <c r="C175" s="22" t="s">
        <v>19</v>
      </c>
      <c r="D175" s="22" t="s">
        <v>404</v>
      </c>
      <c r="E175" s="22" t="s">
        <v>18</v>
      </c>
      <c r="F175" s="22" t="s">
        <v>18</v>
      </c>
      <c r="G175" s="22"/>
      <c r="H175" s="22"/>
      <c r="I175" s="22"/>
      <c r="J175" s="22"/>
      <c r="K175" s="22"/>
      <c r="L175" s="22"/>
      <c r="M175" s="23">
        <v>0</v>
      </c>
      <c r="N175" s="24">
        <v>310000</v>
      </c>
      <c r="O175" s="24">
        <v>0</v>
      </c>
      <c r="P175" s="24">
        <v>0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  <c r="V175" s="24">
        <v>0</v>
      </c>
      <c r="W175" s="24">
        <v>310000</v>
      </c>
      <c r="X175" s="24">
        <v>0</v>
      </c>
      <c r="Y175" s="24">
        <v>0</v>
      </c>
      <c r="Z175" s="24">
        <v>0</v>
      </c>
      <c r="AA175" s="24">
        <v>0</v>
      </c>
      <c r="AB175" s="24">
        <v>0</v>
      </c>
      <c r="AC175" s="24">
        <v>0</v>
      </c>
      <c r="AD175" s="24">
        <v>297677.5</v>
      </c>
      <c r="AE175" s="24">
        <v>297677.5</v>
      </c>
      <c r="AF175" s="24">
        <v>297677.5</v>
      </c>
      <c r="AG175" s="19">
        <v>0</v>
      </c>
      <c r="AH175" s="19">
        <v>0</v>
      </c>
      <c r="AI175" s="19">
        <v>297677.5</v>
      </c>
      <c r="AJ175" s="19">
        <v>0</v>
      </c>
      <c r="AK175" s="19">
        <v>12322.5</v>
      </c>
      <c r="AL175" s="26">
        <v>0.96025000000000005</v>
      </c>
      <c r="AM175" s="19">
        <v>12322.5</v>
      </c>
      <c r="AN175" s="26">
        <v>0.96025000000000005</v>
      </c>
      <c r="AO175" s="19">
        <v>0</v>
      </c>
      <c r="AP175" s="3"/>
    </row>
    <row r="176" spans="1:42" ht="76.5" outlineLevel="2">
      <c r="A176" s="21" t="s">
        <v>405</v>
      </c>
      <c r="B176" s="22" t="s">
        <v>18</v>
      </c>
      <c r="C176" s="22" t="s">
        <v>19</v>
      </c>
      <c r="D176" s="22" t="s">
        <v>406</v>
      </c>
      <c r="E176" s="22" t="s">
        <v>18</v>
      </c>
      <c r="F176" s="22" t="s">
        <v>18</v>
      </c>
      <c r="G176" s="22"/>
      <c r="H176" s="22"/>
      <c r="I176" s="22"/>
      <c r="J176" s="22"/>
      <c r="K176" s="22"/>
      <c r="L176" s="22"/>
      <c r="M176" s="23">
        <v>0</v>
      </c>
      <c r="N176" s="24">
        <v>2909623.81</v>
      </c>
      <c r="O176" s="24">
        <v>0</v>
      </c>
      <c r="P176" s="24">
        <v>0</v>
      </c>
      <c r="Q176" s="24">
        <v>0</v>
      </c>
      <c r="R176" s="24">
        <v>0</v>
      </c>
      <c r="S176" s="24">
        <v>0</v>
      </c>
      <c r="T176" s="24">
        <v>0</v>
      </c>
      <c r="U176" s="24">
        <v>0</v>
      </c>
      <c r="V176" s="24">
        <v>0</v>
      </c>
      <c r="W176" s="24">
        <v>2909623.81</v>
      </c>
      <c r="X176" s="24">
        <v>0</v>
      </c>
      <c r="Y176" s="24">
        <v>0</v>
      </c>
      <c r="Z176" s="24">
        <v>0</v>
      </c>
      <c r="AA176" s="24">
        <v>0</v>
      </c>
      <c r="AB176" s="24">
        <v>0</v>
      </c>
      <c r="AC176" s="24">
        <v>0</v>
      </c>
      <c r="AD176" s="24">
        <v>2610269.2200000002</v>
      </c>
      <c r="AE176" s="24">
        <v>2610269.2200000002</v>
      </c>
      <c r="AF176" s="24">
        <v>2610269.2200000002</v>
      </c>
      <c r="AG176" s="19">
        <v>0</v>
      </c>
      <c r="AH176" s="19">
        <v>0</v>
      </c>
      <c r="AI176" s="19">
        <v>2610269.2200000002</v>
      </c>
      <c r="AJ176" s="19">
        <v>0</v>
      </c>
      <c r="AK176" s="19">
        <v>299354.59000000003</v>
      </c>
      <c r="AL176" s="26">
        <v>0.89711570651465078</v>
      </c>
      <c r="AM176" s="19">
        <v>299354.59000000003</v>
      </c>
      <c r="AN176" s="26">
        <v>0.89711570651465078</v>
      </c>
      <c r="AO176" s="19">
        <v>0</v>
      </c>
      <c r="AP176" s="3"/>
    </row>
    <row r="177" spans="1:42" ht="76.5" outlineLevel="2">
      <c r="A177" s="21" t="s">
        <v>407</v>
      </c>
      <c r="B177" s="22" t="s">
        <v>18</v>
      </c>
      <c r="C177" s="22" t="s">
        <v>19</v>
      </c>
      <c r="D177" s="22" t="s">
        <v>408</v>
      </c>
      <c r="E177" s="22" t="s">
        <v>18</v>
      </c>
      <c r="F177" s="22" t="s">
        <v>18</v>
      </c>
      <c r="G177" s="22"/>
      <c r="H177" s="22"/>
      <c r="I177" s="22"/>
      <c r="J177" s="22"/>
      <c r="K177" s="22"/>
      <c r="L177" s="22"/>
      <c r="M177" s="23">
        <v>0</v>
      </c>
      <c r="N177" s="24">
        <v>35000</v>
      </c>
      <c r="O177" s="24">
        <v>0</v>
      </c>
      <c r="P177" s="24">
        <v>0</v>
      </c>
      <c r="Q177" s="24">
        <v>0</v>
      </c>
      <c r="R177" s="24">
        <v>0</v>
      </c>
      <c r="S177" s="24">
        <v>0</v>
      </c>
      <c r="T177" s="24">
        <v>0</v>
      </c>
      <c r="U177" s="24">
        <v>0</v>
      </c>
      <c r="V177" s="24">
        <v>0</v>
      </c>
      <c r="W177" s="24">
        <v>35000</v>
      </c>
      <c r="X177" s="24">
        <v>0</v>
      </c>
      <c r="Y177" s="24">
        <v>0</v>
      </c>
      <c r="Z177" s="24">
        <v>0</v>
      </c>
      <c r="AA177" s="24">
        <v>0</v>
      </c>
      <c r="AB177" s="24">
        <v>0</v>
      </c>
      <c r="AC177" s="24">
        <v>0</v>
      </c>
      <c r="AD177" s="24">
        <v>17200</v>
      </c>
      <c r="AE177" s="24">
        <v>17200</v>
      </c>
      <c r="AF177" s="24">
        <v>17200</v>
      </c>
      <c r="AG177" s="19">
        <v>0</v>
      </c>
      <c r="AH177" s="19">
        <v>0</v>
      </c>
      <c r="AI177" s="19">
        <v>17200</v>
      </c>
      <c r="AJ177" s="19">
        <v>0</v>
      </c>
      <c r="AK177" s="19">
        <v>17800</v>
      </c>
      <c r="AL177" s="26">
        <v>0.49142857142857144</v>
      </c>
      <c r="AM177" s="19">
        <v>17800</v>
      </c>
      <c r="AN177" s="26">
        <v>0.49142857142857144</v>
      </c>
      <c r="AO177" s="19">
        <v>0</v>
      </c>
      <c r="AP177" s="3"/>
    </row>
    <row r="178" spans="1:42" ht="102" outlineLevel="2">
      <c r="A178" s="21" t="s">
        <v>409</v>
      </c>
      <c r="B178" s="22" t="s">
        <v>18</v>
      </c>
      <c r="C178" s="22" t="s">
        <v>19</v>
      </c>
      <c r="D178" s="22" t="s">
        <v>410</v>
      </c>
      <c r="E178" s="22" t="s">
        <v>18</v>
      </c>
      <c r="F178" s="22" t="s">
        <v>18</v>
      </c>
      <c r="G178" s="22"/>
      <c r="H178" s="22"/>
      <c r="I178" s="22"/>
      <c r="J178" s="22"/>
      <c r="K178" s="22"/>
      <c r="L178" s="22"/>
      <c r="M178" s="23">
        <v>0</v>
      </c>
      <c r="N178" s="24">
        <v>350000</v>
      </c>
      <c r="O178" s="24">
        <v>0</v>
      </c>
      <c r="P178" s="24">
        <v>0</v>
      </c>
      <c r="Q178" s="24">
        <v>0</v>
      </c>
      <c r="R178" s="24">
        <v>0</v>
      </c>
      <c r="S178" s="24">
        <v>0</v>
      </c>
      <c r="T178" s="24">
        <v>0</v>
      </c>
      <c r="U178" s="24">
        <v>0</v>
      </c>
      <c r="V178" s="24">
        <v>0</v>
      </c>
      <c r="W178" s="24">
        <v>350000</v>
      </c>
      <c r="X178" s="24">
        <v>0</v>
      </c>
      <c r="Y178" s="24">
        <v>0</v>
      </c>
      <c r="Z178" s="24">
        <v>0</v>
      </c>
      <c r="AA178" s="24">
        <v>0</v>
      </c>
      <c r="AB178" s="24">
        <v>0</v>
      </c>
      <c r="AC178" s="24">
        <v>0</v>
      </c>
      <c r="AD178" s="24">
        <v>325027.95</v>
      </c>
      <c r="AE178" s="24">
        <v>325027.95</v>
      </c>
      <c r="AF178" s="24">
        <v>325027.95</v>
      </c>
      <c r="AG178" s="19">
        <v>0</v>
      </c>
      <c r="AH178" s="19">
        <v>0</v>
      </c>
      <c r="AI178" s="19">
        <v>325027.95</v>
      </c>
      <c r="AJ178" s="19">
        <v>0</v>
      </c>
      <c r="AK178" s="19">
        <v>24972.05</v>
      </c>
      <c r="AL178" s="26">
        <v>0.92865128571428568</v>
      </c>
      <c r="AM178" s="19">
        <v>24972.05</v>
      </c>
      <c r="AN178" s="26">
        <v>0.92865128571428568</v>
      </c>
      <c r="AO178" s="19">
        <v>0</v>
      </c>
      <c r="AP178" s="3"/>
    </row>
    <row r="179" spans="1:42" ht="63.75" outlineLevel="2">
      <c r="A179" s="21" t="s">
        <v>411</v>
      </c>
      <c r="B179" s="22" t="s">
        <v>18</v>
      </c>
      <c r="C179" s="22" t="s">
        <v>19</v>
      </c>
      <c r="D179" s="22" t="s">
        <v>412</v>
      </c>
      <c r="E179" s="22" t="s">
        <v>18</v>
      </c>
      <c r="F179" s="22" t="s">
        <v>18</v>
      </c>
      <c r="G179" s="22"/>
      <c r="H179" s="22"/>
      <c r="I179" s="22"/>
      <c r="J179" s="22"/>
      <c r="K179" s="22"/>
      <c r="L179" s="22"/>
      <c r="M179" s="23">
        <v>0</v>
      </c>
      <c r="N179" s="24">
        <v>55000</v>
      </c>
      <c r="O179" s="24">
        <v>0</v>
      </c>
      <c r="P179" s="24">
        <v>0</v>
      </c>
      <c r="Q179" s="24">
        <v>0</v>
      </c>
      <c r="R179" s="24">
        <v>0</v>
      </c>
      <c r="S179" s="24">
        <v>0</v>
      </c>
      <c r="T179" s="24">
        <v>0</v>
      </c>
      <c r="U179" s="24">
        <v>0</v>
      </c>
      <c r="V179" s="24">
        <v>0</v>
      </c>
      <c r="W179" s="24">
        <v>55000</v>
      </c>
      <c r="X179" s="24">
        <v>0</v>
      </c>
      <c r="Y179" s="24">
        <v>0</v>
      </c>
      <c r="Z179" s="24">
        <v>0</v>
      </c>
      <c r="AA179" s="24">
        <v>0</v>
      </c>
      <c r="AB179" s="24">
        <v>0</v>
      </c>
      <c r="AC179" s="24">
        <v>0</v>
      </c>
      <c r="AD179" s="24">
        <v>51335</v>
      </c>
      <c r="AE179" s="24">
        <v>51335</v>
      </c>
      <c r="AF179" s="24">
        <v>51335</v>
      </c>
      <c r="AG179" s="19">
        <v>0</v>
      </c>
      <c r="AH179" s="19">
        <v>0</v>
      </c>
      <c r="AI179" s="19">
        <v>51335</v>
      </c>
      <c r="AJ179" s="19">
        <v>0</v>
      </c>
      <c r="AK179" s="19">
        <v>3665</v>
      </c>
      <c r="AL179" s="26">
        <v>0.9333636363636364</v>
      </c>
      <c r="AM179" s="19">
        <v>3665</v>
      </c>
      <c r="AN179" s="26">
        <v>0.9333636363636364</v>
      </c>
      <c r="AO179" s="19">
        <v>0</v>
      </c>
      <c r="AP179" s="3"/>
    </row>
    <row r="180" spans="1:42" ht="63.75">
      <c r="A180" s="7" t="s">
        <v>413</v>
      </c>
      <c r="B180" s="8" t="s">
        <v>18</v>
      </c>
      <c r="C180" s="8" t="s">
        <v>19</v>
      </c>
      <c r="D180" s="8" t="s">
        <v>414</v>
      </c>
      <c r="E180" s="8" t="s">
        <v>18</v>
      </c>
      <c r="F180" s="8" t="s">
        <v>18</v>
      </c>
      <c r="G180" s="8"/>
      <c r="H180" s="8"/>
      <c r="I180" s="8"/>
      <c r="J180" s="8"/>
      <c r="K180" s="8"/>
      <c r="L180" s="8"/>
      <c r="M180" s="9">
        <v>0</v>
      </c>
      <c r="N180" s="19">
        <v>63675116</v>
      </c>
      <c r="O180" s="19">
        <v>0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  <c r="U180" s="19">
        <v>0</v>
      </c>
      <c r="V180" s="19">
        <v>0</v>
      </c>
      <c r="W180" s="19">
        <v>63657636</v>
      </c>
      <c r="X180" s="19">
        <v>0</v>
      </c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19">
        <v>62379158.07</v>
      </c>
      <c r="AE180" s="19">
        <v>62379158.07</v>
      </c>
      <c r="AF180" s="19">
        <v>62315449.420000002</v>
      </c>
      <c r="AG180" s="19">
        <v>0</v>
      </c>
      <c r="AH180" s="19">
        <v>0</v>
      </c>
      <c r="AI180" s="19">
        <v>62315449.420000002</v>
      </c>
      <c r="AJ180" s="19">
        <v>63708.65</v>
      </c>
      <c r="AK180" s="19">
        <v>1295957.93</v>
      </c>
      <c r="AL180" s="26">
        <v>0.97964734088588079</v>
      </c>
      <c r="AM180" s="19">
        <v>1342186.58</v>
      </c>
      <c r="AN180" s="26">
        <v>0.97891554471171371</v>
      </c>
      <c r="AO180" s="19">
        <v>0</v>
      </c>
      <c r="AP180" s="3"/>
    </row>
    <row r="181" spans="1:42" ht="25.5" outlineLevel="1">
      <c r="A181" s="21" t="s">
        <v>415</v>
      </c>
      <c r="B181" s="22" t="s">
        <v>18</v>
      </c>
      <c r="C181" s="22" t="s">
        <v>19</v>
      </c>
      <c r="D181" s="22" t="s">
        <v>416</v>
      </c>
      <c r="E181" s="22" t="s">
        <v>18</v>
      </c>
      <c r="F181" s="22" t="s">
        <v>18</v>
      </c>
      <c r="G181" s="22"/>
      <c r="H181" s="22"/>
      <c r="I181" s="22"/>
      <c r="J181" s="22"/>
      <c r="K181" s="22"/>
      <c r="L181" s="22"/>
      <c r="M181" s="23">
        <v>0</v>
      </c>
      <c r="N181" s="24">
        <v>63500316</v>
      </c>
      <c r="O181" s="24">
        <v>0</v>
      </c>
      <c r="P181" s="24">
        <v>0</v>
      </c>
      <c r="Q181" s="24">
        <v>0</v>
      </c>
      <c r="R181" s="24">
        <v>0</v>
      </c>
      <c r="S181" s="24">
        <v>0</v>
      </c>
      <c r="T181" s="24">
        <v>0</v>
      </c>
      <c r="U181" s="24">
        <v>0</v>
      </c>
      <c r="V181" s="24">
        <v>0</v>
      </c>
      <c r="W181" s="24">
        <v>63500316</v>
      </c>
      <c r="X181" s="24">
        <v>0</v>
      </c>
      <c r="Y181" s="24">
        <v>0</v>
      </c>
      <c r="Z181" s="24">
        <v>0</v>
      </c>
      <c r="AA181" s="24">
        <v>0</v>
      </c>
      <c r="AB181" s="24">
        <v>0</v>
      </c>
      <c r="AC181" s="24">
        <v>0</v>
      </c>
      <c r="AD181" s="24">
        <v>62222945.68</v>
      </c>
      <c r="AE181" s="24">
        <v>62222945.68</v>
      </c>
      <c r="AF181" s="24">
        <v>62159456.990000002</v>
      </c>
      <c r="AG181" s="19">
        <v>0</v>
      </c>
      <c r="AH181" s="19">
        <v>0</v>
      </c>
      <c r="AI181" s="19">
        <v>62159456.990000002</v>
      </c>
      <c r="AJ181" s="19">
        <v>63488.69</v>
      </c>
      <c r="AK181" s="19">
        <v>1277370.32</v>
      </c>
      <c r="AL181" s="26">
        <v>0.97988403207316321</v>
      </c>
      <c r="AM181" s="19">
        <v>1340859.01</v>
      </c>
      <c r="AN181" s="26">
        <v>0.97888421515886626</v>
      </c>
      <c r="AO181" s="19">
        <v>0</v>
      </c>
      <c r="AP181" s="3"/>
    </row>
    <row r="182" spans="1:42" ht="25.5" outlineLevel="2">
      <c r="A182" s="21" t="s">
        <v>417</v>
      </c>
      <c r="B182" s="22" t="s">
        <v>18</v>
      </c>
      <c r="C182" s="22" t="s">
        <v>19</v>
      </c>
      <c r="D182" s="22" t="s">
        <v>418</v>
      </c>
      <c r="E182" s="22" t="s">
        <v>18</v>
      </c>
      <c r="F182" s="22" t="s">
        <v>18</v>
      </c>
      <c r="G182" s="22"/>
      <c r="H182" s="22"/>
      <c r="I182" s="22"/>
      <c r="J182" s="22"/>
      <c r="K182" s="22"/>
      <c r="L182" s="22"/>
      <c r="M182" s="23">
        <v>0</v>
      </c>
      <c r="N182" s="24">
        <v>48313700</v>
      </c>
      <c r="O182" s="24">
        <v>0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4">
        <v>48313700</v>
      </c>
      <c r="X182" s="24">
        <v>0</v>
      </c>
      <c r="Y182" s="24">
        <v>0</v>
      </c>
      <c r="Z182" s="24">
        <v>0</v>
      </c>
      <c r="AA182" s="24">
        <v>0</v>
      </c>
      <c r="AB182" s="24">
        <v>0</v>
      </c>
      <c r="AC182" s="24">
        <v>0</v>
      </c>
      <c r="AD182" s="24">
        <v>47138354.640000001</v>
      </c>
      <c r="AE182" s="24">
        <v>47138354.640000001</v>
      </c>
      <c r="AF182" s="24">
        <v>47074866.909999996</v>
      </c>
      <c r="AG182" s="19">
        <v>0</v>
      </c>
      <c r="AH182" s="19">
        <v>0</v>
      </c>
      <c r="AI182" s="19">
        <v>47074866.909999996</v>
      </c>
      <c r="AJ182" s="19">
        <v>63487.73</v>
      </c>
      <c r="AK182" s="19">
        <v>1175345.3600000001</v>
      </c>
      <c r="AL182" s="26">
        <v>0.97567262784675979</v>
      </c>
      <c r="AM182" s="19">
        <v>1238833.0900000001</v>
      </c>
      <c r="AN182" s="26">
        <v>0.97435855481985445</v>
      </c>
      <c r="AO182" s="19">
        <v>0</v>
      </c>
      <c r="AP182" s="3"/>
    </row>
    <row r="183" spans="1:42" ht="25.5" outlineLevel="2">
      <c r="A183" s="21" t="s">
        <v>195</v>
      </c>
      <c r="B183" s="22" t="s">
        <v>18</v>
      </c>
      <c r="C183" s="22" t="s">
        <v>19</v>
      </c>
      <c r="D183" s="22" t="s">
        <v>419</v>
      </c>
      <c r="E183" s="22" t="s">
        <v>18</v>
      </c>
      <c r="F183" s="22" t="s">
        <v>18</v>
      </c>
      <c r="G183" s="22"/>
      <c r="H183" s="22"/>
      <c r="I183" s="22"/>
      <c r="J183" s="22"/>
      <c r="K183" s="22"/>
      <c r="L183" s="22"/>
      <c r="M183" s="23">
        <v>0</v>
      </c>
      <c r="N183" s="24">
        <v>37198</v>
      </c>
      <c r="O183" s="24">
        <v>0</v>
      </c>
      <c r="P183" s="24">
        <v>0</v>
      </c>
      <c r="Q183" s="24">
        <v>0</v>
      </c>
      <c r="R183" s="24">
        <v>0</v>
      </c>
      <c r="S183" s="24">
        <v>0</v>
      </c>
      <c r="T183" s="24">
        <v>0</v>
      </c>
      <c r="U183" s="24">
        <v>0</v>
      </c>
      <c r="V183" s="24">
        <v>0</v>
      </c>
      <c r="W183" s="24">
        <v>37198</v>
      </c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  <c r="AD183" s="24">
        <v>33836</v>
      </c>
      <c r="AE183" s="24">
        <v>33836</v>
      </c>
      <c r="AF183" s="24">
        <v>33836</v>
      </c>
      <c r="AG183" s="19">
        <v>0</v>
      </c>
      <c r="AH183" s="19">
        <v>0</v>
      </c>
      <c r="AI183" s="19">
        <v>33836</v>
      </c>
      <c r="AJ183" s="19">
        <v>0</v>
      </c>
      <c r="AK183" s="19">
        <v>3362</v>
      </c>
      <c r="AL183" s="26">
        <v>0.90961879670950052</v>
      </c>
      <c r="AM183" s="19">
        <v>3362</v>
      </c>
      <c r="AN183" s="26">
        <v>0.90961879670950052</v>
      </c>
      <c r="AO183" s="19">
        <v>0</v>
      </c>
      <c r="AP183" s="3"/>
    </row>
    <row r="184" spans="1:42" outlineLevel="2">
      <c r="A184" s="21" t="s">
        <v>197</v>
      </c>
      <c r="B184" s="22" t="s">
        <v>18</v>
      </c>
      <c r="C184" s="22" t="s">
        <v>19</v>
      </c>
      <c r="D184" s="22" t="s">
        <v>420</v>
      </c>
      <c r="E184" s="22" t="s">
        <v>18</v>
      </c>
      <c r="F184" s="22" t="s">
        <v>18</v>
      </c>
      <c r="G184" s="22"/>
      <c r="H184" s="22"/>
      <c r="I184" s="22"/>
      <c r="J184" s="22"/>
      <c r="K184" s="22"/>
      <c r="L184" s="22"/>
      <c r="M184" s="23">
        <v>0</v>
      </c>
      <c r="N184" s="24">
        <v>45218</v>
      </c>
      <c r="O184" s="24">
        <v>0</v>
      </c>
      <c r="P184" s="24">
        <v>0</v>
      </c>
      <c r="Q184" s="24">
        <v>0</v>
      </c>
      <c r="R184" s="24">
        <v>0</v>
      </c>
      <c r="S184" s="24">
        <v>0</v>
      </c>
      <c r="T184" s="24">
        <v>0</v>
      </c>
      <c r="U184" s="24">
        <v>0</v>
      </c>
      <c r="V184" s="24">
        <v>0</v>
      </c>
      <c r="W184" s="24">
        <v>45218</v>
      </c>
      <c r="X184" s="24">
        <v>0</v>
      </c>
      <c r="Y184" s="24">
        <v>0</v>
      </c>
      <c r="Z184" s="24">
        <v>0</v>
      </c>
      <c r="AA184" s="24">
        <v>0</v>
      </c>
      <c r="AB184" s="24">
        <v>0</v>
      </c>
      <c r="AC184" s="24">
        <v>0</v>
      </c>
      <c r="AD184" s="24">
        <v>44347</v>
      </c>
      <c r="AE184" s="24">
        <v>44347</v>
      </c>
      <c r="AF184" s="24">
        <v>44347</v>
      </c>
      <c r="AG184" s="19">
        <v>0</v>
      </c>
      <c r="AH184" s="19">
        <v>0</v>
      </c>
      <c r="AI184" s="19">
        <v>44347</v>
      </c>
      <c r="AJ184" s="19">
        <v>0</v>
      </c>
      <c r="AK184" s="19">
        <v>871</v>
      </c>
      <c r="AL184" s="26">
        <v>0.980737759299394</v>
      </c>
      <c r="AM184" s="19">
        <v>871</v>
      </c>
      <c r="AN184" s="26">
        <v>0.980737759299394</v>
      </c>
      <c r="AO184" s="19">
        <v>0</v>
      </c>
      <c r="AP184" s="3"/>
    </row>
    <row r="185" spans="1:42" outlineLevel="2">
      <c r="A185" s="21" t="s">
        <v>421</v>
      </c>
      <c r="B185" s="22" t="s">
        <v>18</v>
      </c>
      <c r="C185" s="22" t="s">
        <v>19</v>
      </c>
      <c r="D185" s="22" t="s">
        <v>422</v>
      </c>
      <c r="E185" s="22" t="s">
        <v>18</v>
      </c>
      <c r="F185" s="22" t="s">
        <v>18</v>
      </c>
      <c r="G185" s="22"/>
      <c r="H185" s="22"/>
      <c r="I185" s="22"/>
      <c r="J185" s="22"/>
      <c r="K185" s="22"/>
      <c r="L185" s="22"/>
      <c r="M185" s="23">
        <v>0</v>
      </c>
      <c r="N185" s="24">
        <v>6528900</v>
      </c>
      <c r="O185" s="24">
        <v>0</v>
      </c>
      <c r="P185" s="24">
        <v>0</v>
      </c>
      <c r="Q185" s="24">
        <v>0</v>
      </c>
      <c r="R185" s="24">
        <v>0</v>
      </c>
      <c r="S185" s="24">
        <v>0</v>
      </c>
      <c r="T185" s="24">
        <v>0</v>
      </c>
      <c r="U185" s="24">
        <v>0</v>
      </c>
      <c r="V185" s="24">
        <v>0</v>
      </c>
      <c r="W185" s="24">
        <v>6528900</v>
      </c>
      <c r="X185" s="24">
        <v>0</v>
      </c>
      <c r="Y185" s="24">
        <v>0</v>
      </c>
      <c r="Z185" s="24">
        <v>0</v>
      </c>
      <c r="AA185" s="24">
        <v>0</v>
      </c>
      <c r="AB185" s="24">
        <v>0</v>
      </c>
      <c r="AC185" s="24">
        <v>0</v>
      </c>
      <c r="AD185" s="24">
        <v>6518536.04</v>
      </c>
      <c r="AE185" s="24">
        <v>6518536.04</v>
      </c>
      <c r="AF185" s="24">
        <v>6518536.04</v>
      </c>
      <c r="AG185" s="19">
        <v>0</v>
      </c>
      <c r="AH185" s="19">
        <v>0</v>
      </c>
      <c r="AI185" s="19">
        <v>6518536.04</v>
      </c>
      <c r="AJ185" s="19">
        <v>0</v>
      </c>
      <c r="AK185" s="19">
        <v>10363.959999999999</v>
      </c>
      <c r="AL185" s="26">
        <v>0.99841260242919938</v>
      </c>
      <c r="AM185" s="19">
        <v>10363.959999999999</v>
      </c>
      <c r="AN185" s="26">
        <v>0.99841260242919938</v>
      </c>
      <c r="AO185" s="19">
        <v>0</v>
      </c>
      <c r="AP185" s="3"/>
    </row>
    <row r="186" spans="1:42" ht="25.5" outlineLevel="2">
      <c r="A186" s="21" t="s">
        <v>423</v>
      </c>
      <c r="B186" s="22" t="s">
        <v>18</v>
      </c>
      <c r="C186" s="22" t="s">
        <v>19</v>
      </c>
      <c r="D186" s="22" t="s">
        <v>424</v>
      </c>
      <c r="E186" s="22" t="s">
        <v>18</v>
      </c>
      <c r="F186" s="22" t="s">
        <v>18</v>
      </c>
      <c r="G186" s="22"/>
      <c r="H186" s="22"/>
      <c r="I186" s="22"/>
      <c r="J186" s="22"/>
      <c r="K186" s="22"/>
      <c r="L186" s="22"/>
      <c r="M186" s="23">
        <v>0</v>
      </c>
      <c r="N186" s="24">
        <v>0</v>
      </c>
      <c r="O186" s="24">
        <v>0</v>
      </c>
      <c r="P186" s="24">
        <v>0</v>
      </c>
      <c r="Q186" s="24">
        <v>0</v>
      </c>
      <c r="R186" s="24">
        <v>0</v>
      </c>
      <c r="S186" s="24">
        <v>0</v>
      </c>
      <c r="T186" s="24">
        <v>0</v>
      </c>
      <c r="U186" s="24">
        <v>0</v>
      </c>
      <c r="V186" s="24">
        <v>0</v>
      </c>
      <c r="W186" s="24">
        <v>0</v>
      </c>
      <c r="X186" s="24">
        <v>0</v>
      </c>
      <c r="Y186" s="24">
        <v>0</v>
      </c>
      <c r="Z186" s="24">
        <v>0</v>
      </c>
      <c r="AA186" s="24">
        <v>0</v>
      </c>
      <c r="AB186" s="24">
        <v>0</v>
      </c>
      <c r="AC186" s="24">
        <v>0</v>
      </c>
      <c r="AD186" s="24">
        <v>0</v>
      </c>
      <c r="AE186" s="24">
        <v>0</v>
      </c>
      <c r="AF186" s="24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26">
        <v>0</v>
      </c>
      <c r="AM186" s="19">
        <v>0</v>
      </c>
      <c r="AN186" s="26">
        <v>0</v>
      </c>
      <c r="AO186" s="19">
        <v>0</v>
      </c>
      <c r="AP186" s="3"/>
    </row>
    <row r="187" spans="1:42" ht="38.25" outlineLevel="2">
      <c r="A187" s="21" t="s">
        <v>425</v>
      </c>
      <c r="B187" s="22" t="s">
        <v>18</v>
      </c>
      <c r="C187" s="22" t="s">
        <v>19</v>
      </c>
      <c r="D187" s="22" t="s">
        <v>426</v>
      </c>
      <c r="E187" s="22" t="s">
        <v>18</v>
      </c>
      <c r="F187" s="22" t="s">
        <v>18</v>
      </c>
      <c r="G187" s="22"/>
      <c r="H187" s="22"/>
      <c r="I187" s="22"/>
      <c r="J187" s="22"/>
      <c r="K187" s="22"/>
      <c r="L187" s="22"/>
      <c r="M187" s="23">
        <v>0</v>
      </c>
      <c r="N187" s="24">
        <v>8575300</v>
      </c>
      <c r="O187" s="24">
        <v>0</v>
      </c>
      <c r="P187" s="24">
        <v>0</v>
      </c>
      <c r="Q187" s="24">
        <v>0</v>
      </c>
      <c r="R187" s="24">
        <v>0</v>
      </c>
      <c r="S187" s="24">
        <v>0</v>
      </c>
      <c r="T187" s="24">
        <v>0</v>
      </c>
      <c r="U187" s="24">
        <v>0</v>
      </c>
      <c r="V187" s="24">
        <v>0</v>
      </c>
      <c r="W187" s="24">
        <v>8575300</v>
      </c>
      <c r="X187" s="24">
        <v>0</v>
      </c>
      <c r="Y187" s="24">
        <v>0</v>
      </c>
      <c r="Z187" s="24">
        <v>0</v>
      </c>
      <c r="AA187" s="24">
        <v>0</v>
      </c>
      <c r="AB187" s="24">
        <v>0</v>
      </c>
      <c r="AC187" s="24">
        <v>0</v>
      </c>
      <c r="AD187" s="24">
        <v>8487872</v>
      </c>
      <c r="AE187" s="24">
        <v>8487872</v>
      </c>
      <c r="AF187" s="24">
        <v>8487871.0399999991</v>
      </c>
      <c r="AG187" s="19">
        <v>0</v>
      </c>
      <c r="AH187" s="19">
        <v>0</v>
      </c>
      <c r="AI187" s="19">
        <v>8487871.0399999991</v>
      </c>
      <c r="AJ187" s="19">
        <v>0.96</v>
      </c>
      <c r="AK187" s="19">
        <v>87428</v>
      </c>
      <c r="AL187" s="26">
        <v>0.98980467155668028</v>
      </c>
      <c r="AM187" s="19">
        <v>87428.96</v>
      </c>
      <c r="AN187" s="26">
        <v>0.98980455960724401</v>
      </c>
      <c r="AO187" s="19">
        <v>0</v>
      </c>
      <c r="AP187" s="3"/>
    </row>
    <row r="188" spans="1:42" ht="38.25" outlineLevel="1">
      <c r="A188" s="21" t="s">
        <v>427</v>
      </c>
      <c r="B188" s="22" t="s">
        <v>18</v>
      </c>
      <c r="C188" s="22" t="s">
        <v>19</v>
      </c>
      <c r="D188" s="22" t="s">
        <v>428</v>
      </c>
      <c r="E188" s="22" t="s">
        <v>18</v>
      </c>
      <c r="F188" s="22" t="s">
        <v>18</v>
      </c>
      <c r="G188" s="22"/>
      <c r="H188" s="22"/>
      <c r="I188" s="22"/>
      <c r="J188" s="22"/>
      <c r="K188" s="22"/>
      <c r="L188" s="22"/>
      <c r="M188" s="23">
        <v>0</v>
      </c>
      <c r="N188" s="24">
        <v>174800</v>
      </c>
      <c r="O188" s="24">
        <v>0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>
        <v>0</v>
      </c>
      <c r="W188" s="24">
        <v>157320</v>
      </c>
      <c r="X188" s="24">
        <v>0</v>
      </c>
      <c r="Y188" s="24">
        <v>0</v>
      </c>
      <c r="Z188" s="24">
        <v>0</v>
      </c>
      <c r="AA188" s="24">
        <v>0</v>
      </c>
      <c r="AB188" s="24">
        <v>0</v>
      </c>
      <c r="AC188" s="24">
        <v>0</v>
      </c>
      <c r="AD188" s="24">
        <v>156212.39000000001</v>
      </c>
      <c r="AE188" s="24">
        <v>156212.39000000001</v>
      </c>
      <c r="AF188" s="24">
        <v>155992.43</v>
      </c>
      <c r="AG188" s="19">
        <v>0</v>
      </c>
      <c r="AH188" s="19">
        <v>0</v>
      </c>
      <c r="AI188" s="19">
        <v>155992.43</v>
      </c>
      <c r="AJ188" s="19">
        <v>219.96</v>
      </c>
      <c r="AK188" s="19">
        <v>18587.61</v>
      </c>
      <c r="AL188" s="26">
        <v>0.89366355835240274</v>
      </c>
      <c r="AM188" s="19">
        <v>1327.57</v>
      </c>
      <c r="AN188" s="26">
        <v>0.99156133994406304</v>
      </c>
      <c r="AO188" s="19">
        <v>0</v>
      </c>
      <c r="AP188" s="3"/>
    </row>
    <row r="189" spans="1:42" ht="63.75" outlineLevel="2">
      <c r="A189" s="21" t="s">
        <v>429</v>
      </c>
      <c r="B189" s="22" t="s">
        <v>18</v>
      </c>
      <c r="C189" s="22" t="s">
        <v>19</v>
      </c>
      <c r="D189" s="22" t="s">
        <v>430</v>
      </c>
      <c r="E189" s="22" t="s">
        <v>18</v>
      </c>
      <c r="F189" s="22" t="s">
        <v>18</v>
      </c>
      <c r="G189" s="22"/>
      <c r="H189" s="22"/>
      <c r="I189" s="22"/>
      <c r="J189" s="22"/>
      <c r="K189" s="22"/>
      <c r="L189" s="22"/>
      <c r="M189" s="23">
        <v>0</v>
      </c>
      <c r="N189" s="24">
        <v>174800</v>
      </c>
      <c r="O189" s="24">
        <v>0</v>
      </c>
      <c r="P189" s="24">
        <v>0</v>
      </c>
      <c r="Q189" s="24">
        <v>0</v>
      </c>
      <c r="R189" s="24">
        <v>0</v>
      </c>
      <c r="S189" s="24">
        <v>0</v>
      </c>
      <c r="T189" s="24">
        <v>0</v>
      </c>
      <c r="U189" s="24">
        <v>0</v>
      </c>
      <c r="V189" s="24">
        <v>0</v>
      </c>
      <c r="W189" s="24">
        <v>157320</v>
      </c>
      <c r="X189" s="24">
        <v>0</v>
      </c>
      <c r="Y189" s="24">
        <v>0</v>
      </c>
      <c r="Z189" s="24">
        <v>0</v>
      </c>
      <c r="AA189" s="24">
        <v>0</v>
      </c>
      <c r="AB189" s="24">
        <v>0</v>
      </c>
      <c r="AC189" s="24">
        <v>0</v>
      </c>
      <c r="AD189" s="24">
        <v>156212.39000000001</v>
      </c>
      <c r="AE189" s="24">
        <v>156212.39000000001</v>
      </c>
      <c r="AF189" s="24">
        <v>155992.43</v>
      </c>
      <c r="AG189" s="19">
        <v>0</v>
      </c>
      <c r="AH189" s="19">
        <v>0</v>
      </c>
      <c r="AI189" s="19">
        <v>155992.43</v>
      </c>
      <c r="AJ189" s="19">
        <v>219.96</v>
      </c>
      <c r="AK189" s="19">
        <v>18587.61</v>
      </c>
      <c r="AL189" s="26">
        <v>0.89366355835240274</v>
      </c>
      <c r="AM189" s="19">
        <v>1327.57</v>
      </c>
      <c r="AN189" s="26">
        <v>0.99156133994406304</v>
      </c>
      <c r="AO189" s="19">
        <v>0</v>
      </c>
      <c r="AP189" s="3"/>
    </row>
    <row r="190" spans="1:42" ht="38.25">
      <c r="A190" s="7" t="s">
        <v>431</v>
      </c>
      <c r="B190" s="8" t="s">
        <v>18</v>
      </c>
      <c r="C190" s="8" t="s">
        <v>19</v>
      </c>
      <c r="D190" s="8" t="s">
        <v>432</v>
      </c>
      <c r="E190" s="8" t="s">
        <v>18</v>
      </c>
      <c r="F190" s="8" t="s">
        <v>18</v>
      </c>
      <c r="G190" s="8"/>
      <c r="H190" s="8"/>
      <c r="I190" s="8"/>
      <c r="J190" s="8"/>
      <c r="K190" s="8"/>
      <c r="L190" s="8"/>
      <c r="M190" s="9">
        <v>0</v>
      </c>
      <c r="N190" s="19">
        <v>5973670.29</v>
      </c>
      <c r="O190" s="19">
        <v>0</v>
      </c>
      <c r="P190" s="19">
        <v>0</v>
      </c>
      <c r="Q190" s="19">
        <v>0</v>
      </c>
      <c r="R190" s="19">
        <v>0</v>
      </c>
      <c r="S190" s="19">
        <v>0</v>
      </c>
      <c r="T190" s="19">
        <v>0</v>
      </c>
      <c r="U190" s="19">
        <v>0</v>
      </c>
      <c r="V190" s="19">
        <v>0</v>
      </c>
      <c r="W190" s="19">
        <v>5973670.29</v>
      </c>
      <c r="X190" s="19">
        <v>0</v>
      </c>
      <c r="Y190" s="19">
        <v>0</v>
      </c>
      <c r="Z190" s="19">
        <v>0</v>
      </c>
      <c r="AA190" s="19">
        <v>0</v>
      </c>
      <c r="AB190" s="19">
        <v>0</v>
      </c>
      <c r="AC190" s="19">
        <v>0</v>
      </c>
      <c r="AD190" s="19">
        <v>5290819.76</v>
      </c>
      <c r="AE190" s="19">
        <v>5290819.76</v>
      </c>
      <c r="AF190" s="19">
        <v>5130093.4000000004</v>
      </c>
      <c r="AG190" s="19">
        <v>0</v>
      </c>
      <c r="AH190" s="19">
        <v>0</v>
      </c>
      <c r="AI190" s="19">
        <v>5130093.4000000004</v>
      </c>
      <c r="AJ190" s="19">
        <v>160726.35999999999</v>
      </c>
      <c r="AK190" s="19">
        <v>682850.53</v>
      </c>
      <c r="AL190" s="26">
        <v>0.8856899532699184</v>
      </c>
      <c r="AM190" s="19">
        <v>843576.89</v>
      </c>
      <c r="AN190" s="26">
        <v>0.85878415629798677</v>
      </c>
      <c r="AO190" s="19">
        <v>0</v>
      </c>
      <c r="AP190" s="3"/>
    </row>
    <row r="191" spans="1:42" ht="25.5" outlineLevel="1">
      <c r="A191" s="21" t="s">
        <v>433</v>
      </c>
      <c r="B191" s="22" t="s">
        <v>18</v>
      </c>
      <c r="C191" s="22" t="s">
        <v>19</v>
      </c>
      <c r="D191" s="22" t="s">
        <v>434</v>
      </c>
      <c r="E191" s="22" t="s">
        <v>18</v>
      </c>
      <c r="F191" s="22" t="s">
        <v>18</v>
      </c>
      <c r="G191" s="22"/>
      <c r="H191" s="22"/>
      <c r="I191" s="22"/>
      <c r="J191" s="22"/>
      <c r="K191" s="22"/>
      <c r="L191" s="22"/>
      <c r="M191" s="23">
        <v>0</v>
      </c>
      <c r="N191" s="24">
        <v>4823270.29</v>
      </c>
      <c r="O191" s="24">
        <v>0</v>
      </c>
      <c r="P191" s="24">
        <v>0</v>
      </c>
      <c r="Q191" s="24">
        <v>0</v>
      </c>
      <c r="R191" s="24">
        <v>0</v>
      </c>
      <c r="S191" s="24">
        <v>0</v>
      </c>
      <c r="T191" s="24">
        <v>0</v>
      </c>
      <c r="U191" s="24">
        <v>0</v>
      </c>
      <c r="V191" s="24">
        <v>0</v>
      </c>
      <c r="W191" s="24">
        <v>4823270.29</v>
      </c>
      <c r="X191" s="24">
        <v>0</v>
      </c>
      <c r="Y191" s="24">
        <v>0</v>
      </c>
      <c r="Z191" s="24">
        <v>0</v>
      </c>
      <c r="AA191" s="24">
        <v>0</v>
      </c>
      <c r="AB191" s="24">
        <v>0</v>
      </c>
      <c r="AC191" s="24">
        <v>0</v>
      </c>
      <c r="AD191" s="24">
        <v>4178552.05</v>
      </c>
      <c r="AE191" s="24">
        <v>4178552.05</v>
      </c>
      <c r="AF191" s="24">
        <v>4057510.99</v>
      </c>
      <c r="AG191" s="19">
        <v>0</v>
      </c>
      <c r="AH191" s="19">
        <v>0</v>
      </c>
      <c r="AI191" s="19">
        <v>4057510.99</v>
      </c>
      <c r="AJ191" s="19">
        <v>121041.06</v>
      </c>
      <c r="AK191" s="19">
        <v>644718.24</v>
      </c>
      <c r="AL191" s="26">
        <v>0.86633172075455056</v>
      </c>
      <c r="AM191" s="19">
        <v>765759.3</v>
      </c>
      <c r="AN191" s="26">
        <v>0.84123649433712333</v>
      </c>
      <c r="AO191" s="19">
        <v>0</v>
      </c>
      <c r="AP191" s="3"/>
    </row>
    <row r="192" spans="1:42" ht="38.25" outlineLevel="2">
      <c r="A192" s="21" t="s">
        <v>435</v>
      </c>
      <c r="B192" s="22" t="s">
        <v>18</v>
      </c>
      <c r="C192" s="22" t="s">
        <v>19</v>
      </c>
      <c r="D192" s="22" t="s">
        <v>436</v>
      </c>
      <c r="E192" s="22" t="s">
        <v>18</v>
      </c>
      <c r="F192" s="22" t="s">
        <v>18</v>
      </c>
      <c r="G192" s="22"/>
      <c r="H192" s="22"/>
      <c r="I192" s="22"/>
      <c r="J192" s="22"/>
      <c r="K192" s="22"/>
      <c r="L192" s="22"/>
      <c r="M192" s="23">
        <v>0</v>
      </c>
      <c r="N192" s="24">
        <v>570000</v>
      </c>
      <c r="O192" s="24">
        <v>0</v>
      </c>
      <c r="P192" s="24">
        <v>0</v>
      </c>
      <c r="Q192" s="24">
        <v>0</v>
      </c>
      <c r="R192" s="24">
        <v>0</v>
      </c>
      <c r="S192" s="24">
        <v>0</v>
      </c>
      <c r="T192" s="24">
        <v>0</v>
      </c>
      <c r="U192" s="24">
        <v>0</v>
      </c>
      <c r="V192" s="24">
        <v>0</v>
      </c>
      <c r="W192" s="24">
        <v>570000</v>
      </c>
      <c r="X192" s="24">
        <v>0</v>
      </c>
      <c r="Y192" s="24">
        <v>0</v>
      </c>
      <c r="Z192" s="24">
        <v>0</v>
      </c>
      <c r="AA192" s="24">
        <v>0</v>
      </c>
      <c r="AB192" s="24">
        <v>0</v>
      </c>
      <c r="AC192" s="24">
        <v>0</v>
      </c>
      <c r="AD192" s="24">
        <v>570000</v>
      </c>
      <c r="AE192" s="24">
        <v>570000</v>
      </c>
      <c r="AF192" s="24">
        <v>550273.25</v>
      </c>
      <c r="AG192" s="19">
        <v>0</v>
      </c>
      <c r="AH192" s="19">
        <v>0</v>
      </c>
      <c r="AI192" s="19">
        <v>550273.25</v>
      </c>
      <c r="AJ192" s="19">
        <v>19726.75</v>
      </c>
      <c r="AK192" s="19">
        <v>0</v>
      </c>
      <c r="AL192" s="26">
        <v>1</v>
      </c>
      <c r="AM192" s="19">
        <v>19726.75</v>
      </c>
      <c r="AN192" s="26">
        <v>0.96539166666666665</v>
      </c>
      <c r="AO192" s="19">
        <v>0</v>
      </c>
      <c r="AP192" s="3"/>
    </row>
    <row r="193" spans="1:42" ht="38.25" outlineLevel="2">
      <c r="A193" s="21" t="s">
        <v>437</v>
      </c>
      <c r="B193" s="22" t="s">
        <v>18</v>
      </c>
      <c r="C193" s="22" t="s">
        <v>19</v>
      </c>
      <c r="D193" s="22" t="s">
        <v>438</v>
      </c>
      <c r="E193" s="22" t="s">
        <v>18</v>
      </c>
      <c r="F193" s="22" t="s">
        <v>18</v>
      </c>
      <c r="G193" s="22"/>
      <c r="H193" s="22"/>
      <c r="I193" s="22"/>
      <c r="J193" s="22"/>
      <c r="K193" s="22"/>
      <c r="L193" s="22"/>
      <c r="M193" s="23">
        <v>0</v>
      </c>
      <c r="N193" s="24">
        <v>100000</v>
      </c>
      <c r="O193" s="24">
        <v>0</v>
      </c>
      <c r="P193" s="24">
        <v>0</v>
      </c>
      <c r="Q193" s="24">
        <v>0</v>
      </c>
      <c r="R193" s="24">
        <v>0</v>
      </c>
      <c r="S193" s="24">
        <v>0</v>
      </c>
      <c r="T193" s="24">
        <v>0</v>
      </c>
      <c r="U193" s="24">
        <v>0</v>
      </c>
      <c r="V193" s="24">
        <v>0</v>
      </c>
      <c r="W193" s="24">
        <v>100000</v>
      </c>
      <c r="X193" s="24">
        <v>0</v>
      </c>
      <c r="Y193" s="24">
        <v>0</v>
      </c>
      <c r="Z193" s="24">
        <v>0</v>
      </c>
      <c r="AA193" s="24">
        <v>0</v>
      </c>
      <c r="AB193" s="24">
        <v>0</v>
      </c>
      <c r="AC193" s="24">
        <v>0</v>
      </c>
      <c r="AD193" s="24">
        <v>53833.120000000003</v>
      </c>
      <c r="AE193" s="24">
        <v>53833.120000000003</v>
      </c>
      <c r="AF193" s="24">
        <v>20722.57</v>
      </c>
      <c r="AG193" s="19">
        <v>0</v>
      </c>
      <c r="AH193" s="19">
        <v>0</v>
      </c>
      <c r="AI193" s="19">
        <v>20722.57</v>
      </c>
      <c r="AJ193" s="19">
        <v>33110.550000000003</v>
      </c>
      <c r="AK193" s="19">
        <v>46166.879999999997</v>
      </c>
      <c r="AL193" s="26">
        <v>0.53833120000000001</v>
      </c>
      <c r="AM193" s="19">
        <v>79277.429999999993</v>
      </c>
      <c r="AN193" s="26">
        <v>0.20722570000000001</v>
      </c>
      <c r="AO193" s="19">
        <v>0</v>
      </c>
      <c r="AP193" s="3"/>
    </row>
    <row r="194" spans="1:42" ht="25.5" outlineLevel="2">
      <c r="A194" s="21" t="s">
        <v>439</v>
      </c>
      <c r="B194" s="22" t="s">
        <v>18</v>
      </c>
      <c r="C194" s="22" t="s">
        <v>19</v>
      </c>
      <c r="D194" s="22" t="s">
        <v>440</v>
      </c>
      <c r="E194" s="22" t="s">
        <v>18</v>
      </c>
      <c r="F194" s="22" t="s">
        <v>18</v>
      </c>
      <c r="G194" s="22"/>
      <c r="H194" s="22"/>
      <c r="I194" s="22"/>
      <c r="J194" s="22"/>
      <c r="K194" s="22"/>
      <c r="L194" s="22"/>
      <c r="M194" s="23">
        <v>0</v>
      </c>
      <c r="N194" s="24">
        <v>3853270.29</v>
      </c>
      <c r="O194" s="24">
        <v>0</v>
      </c>
      <c r="P194" s="24">
        <v>0</v>
      </c>
      <c r="Q194" s="24">
        <v>0</v>
      </c>
      <c r="R194" s="24">
        <v>0</v>
      </c>
      <c r="S194" s="24">
        <v>0</v>
      </c>
      <c r="T194" s="24">
        <v>0</v>
      </c>
      <c r="U194" s="24">
        <v>0</v>
      </c>
      <c r="V194" s="24">
        <v>0</v>
      </c>
      <c r="W194" s="24">
        <v>3853270.29</v>
      </c>
      <c r="X194" s="24">
        <v>0</v>
      </c>
      <c r="Y194" s="24">
        <v>0</v>
      </c>
      <c r="Z194" s="24">
        <v>0</v>
      </c>
      <c r="AA194" s="24">
        <v>0</v>
      </c>
      <c r="AB194" s="24">
        <v>0</v>
      </c>
      <c r="AC194" s="24">
        <v>0</v>
      </c>
      <c r="AD194" s="24">
        <v>3254718.93</v>
      </c>
      <c r="AE194" s="24">
        <v>3254718.93</v>
      </c>
      <c r="AF194" s="24">
        <v>3219937.63</v>
      </c>
      <c r="AG194" s="19">
        <v>0</v>
      </c>
      <c r="AH194" s="19">
        <v>0</v>
      </c>
      <c r="AI194" s="19">
        <v>3219937.63</v>
      </c>
      <c r="AJ194" s="19">
        <v>34781.300000000003</v>
      </c>
      <c r="AK194" s="19">
        <v>598551.36</v>
      </c>
      <c r="AL194" s="26">
        <v>0.84466406066728317</v>
      </c>
      <c r="AM194" s="19">
        <v>633332.66</v>
      </c>
      <c r="AN194" s="26">
        <v>0.83563762406088571</v>
      </c>
      <c r="AO194" s="19">
        <v>0</v>
      </c>
      <c r="AP194" s="3"/>
    </row>
    <row r="195" spans="1:42" ht="51" outlineLevel="2">
      <c r="A195" s="21" t="s">
        <v>441</v>
      </c>
      <c r="B195" s="22" t="s">
        <v>18</v>
      </c>
      <c r="C195" s="22" t="s">
        <v>19</v>
      </c>
      <c r="D195" s="22" t="s">
        <v>442</v>
      </c>
      <c r="E195" s="22" t="s">
        <v>18</v>
      </c>
      <c r="F195" s="22" t="s">
        <v>18</v>
      </c>
      <c r="G195" s="22"/>
      <c r="H195" s="22"/>
      <c r="I195" s="22"/>
      <c r="J195" s="22"/>
      <c r="K195" s="22"/>
      <c r="L195" s="22"/>
      <c r="M195" s="23">
        <v>0</v>
      </c>
      <c r="N195" s="24">
        <v>300000</v>
      </c>
      <c r="O195" s="24">
        <v>0</v>
      </c>
      <c r="P195" s="24">
        <v>0</v>
      </c>
      <c r="Q195" s="24">
        <v>0</v>
      </c>
      <c r="R195" s="24">
        <v>0</v>
      </c>
      <c r="S195" s="24">
        <v>0</v>
      </c>
      <c r="T195" s="24">
        <v>0</v>
      </c>
      <c r="U195" s="24">
        <v>0</v>
      </c>
      <c r="V195" s="24">
        <v>0</v>
      </c>
      <c r="W195" s="24">
        <v>300000</v>
      </c>
      <c r="X195" s="24">
        <v>0</v>
      </c>
      <c r="Y195" s="24">
        <v>0</v>
      </c>
      <c r="Z195" s="24">
        <v>0</v>
      </c>
      <c r="AA195" s="24">
        <v>0</v>
      </c>
      <c r="AB195" s="24">
        <v>0</v>
      </c>
      <c r="AC195" s="24">
        <v>0</v>
      </c>
      <c r="AD195" s="24">
        <v>300000</v>
      </c>
      <c r="AE195" s="24">
        <v>300000</v>
      </c>
      <c r="AF195" s="24">
        <v>266577.53999999998</v>
      </c>
      <c r="AG195" s="19">
        <v>0</v>
      </c>
      <c r="AH195" s="19">
        <v>0</v>
      </c>
      <c r="AI195" s="19">
        <v>266577.53999999998</v>
      </c>
      <c r="AJ195" s="19">
        <v>33422.46</v>
      </c>
      <c r="AK195" s="19">
        <v>0</v>
      </c>
      <c r="AL195" s="26">
        <v>1</v>
      </c>
      <c r="AM195" s="19">
        <v>33422.46</v>
      </c>
      <c r="AN195" s="26">
        <v>0.88859180000000004</v>
      </c>
      <c r="AO195" s="19">
        <v>0</v>
      </c>
      <c r="AP195" s="3"/>
    </row>
    <row r="196" spans="1:42" ht="25.5" outlineLevel="1">
      <c r="A196" s="21" t="s">
        <v>443</v>
      </c>
      <c r="B196" s="22" t="s">
        <v>18</v>
      </c>
      <c r="C196" s="22" t="s">
        <v>19</v>
      </c>
      <c r="D196" s="22" t="s">
        <v>444</v>
      </c>
      <c r="E196" s="22" t="s">
        <v>18</v>
      </c>
      <c r="F196" s="22" t="s">
        <v>18</v>
      </c>
      <c r="G196" s="22"/>
      <c r="H196" s="22"/>
      <c r="I196" s="22"/>
      <c r="J196" s="22"/>
      <c r="K196" s="22"/>
      <c r="L196" s="22"/>
      <c r="M196" s="23">
        <v>0</v>
      </c>
      <c r="N196" s="30">
        <v>1150400</v>
      </c>
      <c r="O196" s="30">
        <v>0</v>
      </c>
      <c r="P196" s="30">
        <v>0</v>
      </c>
      <c r="Q196" s="30">
        <v>0</v>
      </c>
      <c r="R196" s="30">
        <v>0</v>
      </c>
      <c r="S196" s="30">
        <v>0</v>
      </c>
      <c r="T196" s="30">
        <v>0</v>
      </c>
      <c r="U196" s="30">
        <v>0</v>
      </c>
      <c r="V196" s="30">
        <v>0</v>
      </c>
      <c r="W196" s="30">
        <v>1150400</v>
      </c>
      <c r="X196" s="30">
        <v>0</v>
      </c>
      <c r="Y196" s="30">
        <v>0</v>
      </c>
      <c r="Z196" s="30">
        <v>0</v>
      </c>
      <c r="AA196" s="30">
        <v>0</v>
      </c>
      <c r="AB196" s="30">
        <v>0</v>
      </c>
      <c r="AC196" s="30">
        <v>0</v>
      </c>
      <c r="AD196" s="30">
        <v>1112267.71</v>
      </c>
      <c r="AE196" s="30">
        <v>1112267.71</v>
      </c>
      <c r="AF196" s="30">
        <v>1072582.4099999999</v>
      </c>
      <c r="AG196" s="19">
        <v>0</v>
      </c>
      <c r="AH196" s="19">
        <v>0</v>
      </c>
      <c r="AI196" s="19">
        <v>1072582.4099999999</v>
      </c>
      <c r="AJ196" s="19">
        <v>39685.300000000003</v>
      </c>
      <c r="AK196" s="19">
        <v>38132.29</v>
      </c>
      <c r="AL196" s="26">
        <v>0.96685301634214182</v>
      </c>
      <c r="AM196" s="19">
        <v>77817.59</v>
      </c>
      <c r="AN196" s="26">
        <v>0.93235605876216965</v>
      </c>
      <c r="AO196" s="19">
        <v>0</v>
      </c>
      <c r="AP196" s="3"/>
    </row>
    <row r="197" spans="1:42" ht="127.5" outlineLevel="2">
      <c r="A197" s="21" t="s">
        <v>445</v>
      </c>
      <c r="B197" s="22" t="s">
        <v>18</v>
      </c>
      <c r="C197" s="22" t="s">
        <v>19</v>
      </c>
      <c r="D197" s="22" t="s">
        <v>446</v>
      </c>
      <c r="E197" s="22" t="s">
        <v>18</v>
      </c>
      <c r="F197" s="22" t="s">
        <v>18</v>
      </c>
      <c r="G197" s="22"/>
      <c r="H197" s="22"/>
      <c r="I197" s="22"/>
      <c r="J197" s="22"/>
      <c r="K197" s="22"/>
      <c r="L197" s="22"/>
      <c r="M197" s="23">
        <v>0</v>
      </c>
      <c r="N197" s="24">
        <v>196000</v>
      </c>
      <c r="O197" s="24">
        <v>0</v>
      </c>
      <c r="P197" s="24">
        <v>0</v>
      </c>
      <c r="Q197" s="24">
        <v>0</v>
      </c>
      <c r="R197" s="24">
        <v>0</v>
      </c>
      <c r="S197" s="24">
        <v>0</v>
      </c>
      <c r="T197" s="24">
        <v>0</v>
      </c>
      <c r="U197" s="24">
        <v>0</v>
      </c>
      <c r="V197" s="24">
        <v>0</v>
      </c>
      <c r="W197" s="24">
        <v>196000</v>
      </c>
      <c r="X197" s="24">
        <v>0</v>
      </c>
      <c r="Y197" s="24">
        <v>0</v>
      </c>
      <c r="Z197" s="24">
        <v>0</v>
      </c>
      <c r="AA197" s="24">
        <v>0</v>
      </c>
      <c r="AB197" s="24">
        <v>0</v>
      </c>
      <c r="AC197" s="24">
        <v>0</v>
      </c>
      <c r="AD197" s="24">
        <v>180000</v>
      </c>
      <c r="AE197" s="24">
        <v>180000</v>
      </c>
      <c r="AF197" s="24">
        <v>158855.79</v>
      </c>
      <c r="AG197" s="19">
        <v>0</v>
      </c>
      <c r="AH197" s="19">
        <v>0</v>
      </c>
      <c r="AI197" s="19">
        <v>158855.79</v>
      </c>
      <c r="AJ197" s="19">
        <v>21144.21</v>
      </c>
      <c r="AK197" s="19">
        <v>16000</v>
      </c>
      <c r="AL197" s="26">
        <v>0.91836734693877553</v>
      </c>
      <c r="AM197" s="19">
        <v>37144.21</v>
      </c>
      <c r="AN197" s="26">
        <v>0.81048872448979592</v>
      </c>
      <c r="AO197" s="19">
        <v>0</v>
      </c>
      <c r="AP197" s="3"/>
    </row>
    <row r="198" spans="1:42" ht="38.25" outlineLevel="2">
      <c r="A198" s="21" t="s">
        <v>447</v>
      </c>
      <c r="B198" s="22" t="s">
        <v>18</v>
      </c>
      <c r="C198" s="22" t="s">
        <v>19</v>
      </c>
      <c r="D198" s="22" t="s">
        <v>448</v>
      </c>
      <c r="E198" s="22" t="s">
        <v>18</v>
      </c>
      <c r="F198" s="22" t="s">
        <v>18</v>
      </c>
      <c r="G198" s="22"/>
      <c r="H198" s="22"/>
      <c r="I198" s="22"/>
      <c r="J198" s="22"/>
      <c r="K198" s="22"/>
      <c r="L198" s="22"/>
      <c r="M198" s="23">
        <v>0</v>
      </c>
      <c r="N198" s="24">
        <v>120500</v>
      </c>
      <c r="O198" s="24">
        <v>0</v>
      </c>
      <c r="P198" s="24">
        <v>0</v>
      </c>
      <c r="Q198" s="24">
        <v>0</v>
      </c>
      <c r="R198" s="24">
        <v>0</v>
      </c>
      <c r="S198" s="24">
        <v>0</v>
      </c>
      <c r="T198" s="24">
        <v>0</v>
      </c>
      <c r="U198" s="24">
        <v>0</v>
      </c>
      <c r="V198" s="24">
        <v>0</v>
      </c>
      <c r="W198" s="24">
        <v>120500</v>
      </c>
      <c r="X198" s="24">
        <v>0</v>
      </c>
      <c r="Y198" s="24">
        <v>0</v>
      </c>
      <c r="Z198" s="24">
        <v>0</v>
      </c>
      <c r="AA198" s="24">
        <v>0</v>
      </c>
      <c r="AB198" s="24">
        <v>0</v>
      </c>
      <c r="AC198" s="24">
        <v>0</v>
      </c>
      <c r="AD198" s="24">
        <v>119517.91</v>
      </c>
      <c r="AE198" s="24">
        <v>119517.91</v>
      </c>
      <c r="AF198" s="24">
        <v>119517.91</v>
      </c>
      <c r="AG198" s="19">
        <v>0</v>
      </c>
      <c r="AH198" s="19">
        <v>0</v>
      </c>
      <c r="AI198" s="19">
        <v>119517.91</v>
      </c>
      <c r="AJ198" s="19">
        <v>0</v>
      </c>
      <c r="AK198" s="19">
        <v>982.09</v>
      </c>
      <c r="AL198" s="26">
        <v>0.99184987551867221</v>
      </c>
      <c r="AM198" s="19">
        <v>982.09</v>
      </c>
      <c r="AN198" s="26">
        <v>0.99184987551867221</v>
      </c>
      <c r="AO198" s="19">
        <v>0</v>
      </c>
      <c r="AP198" s="3"/>
    </row>
    <row r="199" spans="1:42" ht="76.5" outlineLevel="2">
      <c r="A199" s="21" t="s">
        <v>449</v>
      </c>
      <c r="B199" s="22" t="s">
        <v>18</v>
      </c>
      <c r="C199" s="22" t="s">
        <v>19</v>
      </c>
      <c r="D199" s="22" t="s">
        <v>450</v>
      </c>
      <c r="E199" s="22" t="s">
        <v>18</v>
      </c>
      <c r="F199" s="22" t="s">
        <v>18</v>
      </c>
      <c r="G199" s="22"/>
      <c r="H199" s="22"/>
      <c r="I199" s="22"/>
      <c r="J199" s="22"/>
      <c r="K199" s="22"/>
      <c r="L199" s="22"/>
      <c r="M199" s="23">
        <v>0</v>
      </c>
      <c r="N199" s="24">
        <v>150000</v>
      </c>
      <c r="O199" s="24">
        <v>0</v>
      </c>
      <c r="P199" s="24">
        <v>0</v>
      </c>
      <c r="Q199" s="24">
        <v>0</v>
      </c>
      <c r="R199" s="24">
        <v>0</v>
      </c>
      <c r="S199" s="24">
        <v>0</v>
      </c>
      <c r="T199" s="24">
        <v>0</v>
      </c>
      <c r="U199" s="24">
        <v>0</v>
      </c>
      <c r="V199" s="24">
        <v>0</v>
      </c>
      <c r="W199" s="24">
        <v>150000</v>
      </c>
      <c r="X199" s="24">
        <v>0</v>
      </c>
      <c r="Y199" s="24">
        <v>0</v>
      </c>
      <c r="Z199" s="24">
        <v>0</v>
      </c>
      <c r="AA199" s="24">
        <v>0</v>
      </c>
      <c r="AB199" s="24">
        <v>0</v>
      </c>
      <c r="AC199" s="24">
        <v>0</v>
      </c>
      <c r="AD199" s="24">
        <v>149750</v>
      </c>
      <c r="AE199" s="24">
        <v>149750</v>
      </c>
      <c r="AF199" s="24">
        <v>139826.9</v>
      </c>
      <c r="AG199" s="19">
        <v>0</v>
      </c>
      <c r="AH199" s="19">
        <v>0</v>
      </c>
      <c r="AI199" s="19">
        <v>139826.9</v>
      </c>
      <c r="AJ199" s="19">
        <v>9923.1</v>
      </c>
      <c r="AK199" s="19">
        <v>250</v>
      </c>
      <c r="AL199" s="26">
        <v>0.99833333333333329</v>
      </c>
      <c r="AM199" s="19">
        <v>10173.1</v>
      </c>
      <c r="AN199" s="26">
        <v>0.93217933333333336</v>
      </c>
      <c r="AO199" s="19">
        <v>0</v>
      </c>
      <c r="AP199" s="3"/>
    </row>
    <row r="200" spans="1:42" ht="51" outlineLevel="2">
      <c r="A200" s="21" t="s">
        <v>451</v>
      </c>
      <c r="B200" s="22" t="s">
        <v>18</v>
      </c>
      <c r="C200" s="22" t="s">
        <v>19</v>
      </c>
      <c r="D200" s="22" t="s">
        <v>452</v>
      </c>
      <c r="E200" s="22" t="s">
        <v>18</v>
      </c>
      <c r="F200" s="22" t="s">
        <v>18</v>
      </c>
      <c r="G200" s="22"/>
      <c r="H200" s="22"/>
      <c r="I200" s="22"/>
      <c r="J200" s="22"/>
      <c r="K200" s="22"/>
      <c r="L200" s="22"/>
      <c r="M200" s="23">
        <v>0</v>
      </c>
      <c r="N200" s="24">
        <v>683900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>
        <v>0</v>
      </c>
      <c r="V200" s="24">
        <v>0</v>
      </c>
      <c r="W200" s="24">
        <v>683900</v>
      </c>
      <c r="X200" s="24">
        <v>0</v>
      </c>
      <c r="Y200" s="24">
        <v>0</v>
      </c>
      <c r="Z200" s="24">
        <v>0</v>
      </c>
      <c r="AA200" s="24">
        <v>0</v>
      </c>
      <c r="AB200" s="24">
        <v>0</v>
      </c>
      <c r="AC200" s="24">
        <v>0</v>
      </c>
      <c r="AD200" s="24">
        <v>662999.80000000005</v>
      </c>
      <c r="AE200" s="24">
        <v>662999.80000000005</v>
      </c>
      <c r="AF200" s="24">
        <v>654381.81000000006</v>
      </c>
      <c r="AG200" s="19">
        <v>0</v>
      </c>
      <c r="AH200" s="19">
        <v>0</v>
      </c>
      <c r="AI200" s="19">
        <v>654381.81000000006</v>
      </c>
      <c r="AJ200" s="19">
        <v>8617.99</v>
      </c>
      <c r="AK200" s="19">
        <v>20900.2</v>
      </c>
      <c r="AL200" s="26">
        <v>0.96943968416435156</v>
      </c>
      <c r="AM200" s="19">
        <v>29518.19</v>
      </c>
      <c r="AN200" s="26">
        <v>0.95683844129258666</v>
      </c>
      <c r="AO200" s="19">
        <v>0</v>
      </c>
      <c r="AP200" s="3"/>
    </row>
    <row r="201" spans="1:42" ht="51">
      <c r="A201" s="31" t="s">
        <v>185</v>
      </c>
      <c r="B201" s="32" t="s">
        <v>18</v>
      </c>
      <c r="C201" s="32" t="s">
        <v>19</v>
      </c>
      <c r="D201" s="32" t="s">
        <v>186</v>
      </c>
      <c r="E201" s="32" t="s">
        <v>18</v>
      </c>
      <c r="F201" s="32" t="s">
        <v>18</v>
      </c>
      <c r="G201" s="32"/>
      <c r="H201" s="32"/>
      <c r="I201" s="32"/>
      <c r="J201" s="32"/>
      <c r="K201" s="32"/>
      <c r="L201" s="32"/>
      <c r="M201" s="33">
        <v>0</v>
      </c>
      <c r="N201" s="34">
        <v>6039900</v>
      </c>
      <c r="O201" s="34">
        <v>0</v>
      </c>
      <c r="P201" s="34">
        <v>0</v>
      </c>
      <c r="Q201" s="34">
        <v>0</v>
      </c>
      <c r="R201" s="34">
        <v>0</v>
      </c>
      <c r="S201" s="34">
        <v>0</v>
      </c>
      <c r="T201" s="34">
        <v>0</v>
      </c>
      <c r="U201" s="34">
        <v>0</v>
      </c>
      <c r="V201" s="34">
        <v>0</v>
      </c>
      <c r="W201" s="34">
        <v>6039900</v>
      </c>
      <c r="X201" s="34">
        <v>0</v>
      </c>
      <c r="Y201" s="34">
        <v>0</v>
      </c>
      <c r="Z201" s="34">
        <v>0</v>
      </c>
      <c r="AA201" s="34">
        <v>0</v>
      </c>
      <c r="AB201" s="34">
        <v>0</v>
      </c>
      <c r="AC201" s="34">
        <v>0</v>
      </c>
      <c r="AD201" s="34">
        <v>6036977.4000000004</v>
      </c>
      <c r="AE201" s="34">
        <v>6036977.4000000004</v>
      </c>
      <c r="AF201" s="34">
        <v>6011053.9000000004</v>
      </c>
      <c r="AG201" s="19">
        <v>0</v>
      </c>
      <c r="AH201" s="19">
        <v>0</v>
      </c>
      <c r="AI201" s="19">
        <v>6011053.9000000004</v>
      </c>
      <c r="AJ201" s="19">
        <v>25923.5</v>
      </c>
      <c r="AK201" s="19">
        <v>2922.6</v>
      </c>
      <c r="AL201" s="26">
        <v>0.99951611781652017</v>
      </c>
      <c r="AM201" s="19">
        <v>28846.1</v>
      </c>
      <c r="AN201" s="26">
        <v>0.99522407655755885</v>
      </c>
      <c r="AO201" s="19">
        <v>0</v>
      </c>
      <c r="AP201" s="3"/>
    </row>
    <row r="202" spans="1:42" outlineLevel="1">
      <c r="A202" s="21" t="s">
        <v>453</v>
      </c>
      <c r="B202" s="22" t="s">
        <v>18</v>
      </c>
      <c r="C202" s="22" t="s">
        <v>19</v>
      </c>
      <c r="D202" s="22" t="s">
        <v>454</v>
      </c>
      <c r="E202" s="22" t="s">
        <v>18</v>
      </c>
      <c r="F202" s="22" t="s">
        <v>18</v>
      </c>
      <c r="G202" s="22"/>
      <c r="H202" s="22"/>
      <c r="I202" s="22"/>
      <c r="J202" s="22"/>
      <c r="K202" s="22"/>
      <c r="L202" s="22"/>
      <c r="M202" s="23">
        <v>0</v>
      </c>
      <c r="N202" s="24">
        <v>158000</v>
      </c>
      <c r="O202" s="24">
        <v>0</v>
      </c>
      <c r="P202" s="24">
        <v>0</v>
      </c>
      <c r="Q202" s="24">
        <v>0</v>
      </c>
      <c r="R202" s="24">
        <v>0</v>
      </c>
      <c r="S202" s="24">
        <v>0</v>
      </c>
      <c r="T202" s="24">
        <v>0</v>
      </c>
      <c r="U202" s="24">
        <v>0</v>
      </c>
      <c r="V202" s="24">
        <v>0</v>
      </c>
      <c r="W202" s="24">
        <v>158000</v>
      </c>
      <c r="X202" s="24">
        <v>0</v>
      </c>
      <c r="Y202" s="24">
        <v>0</v>
      </c>
      <c r="Z202" s="24">
        <v>0</v>
      </c>
      <c r="AA202" s="24">
        <v>0</v>
      </c>
      <c r="AB202" s="24">
        <v>0</v>
      </c>
      <c r="AC202" s="24">
        <v>0</v>
      </c>
      <c r="AD202" s="24">
        <v>155577.60000000001</v>
      </c>
      <c r="AE202" s="24">
        <v>155577.60000000001</v>
      </c>
      <c r="AF202" s="24">
        <v>155577.60000000001</v>
      </c>
      <c r="AG202" s="19">
        <v>0</v>
      </c>
      <c r="AH202" s="19">
        <v>0</v>
      </c>
      <c r="AI202" s="19">
        <v>155577.60000000001</v>
      </c>
      <c r="AJ202" s="19">
        <v>0</v>
      </c>
      <c r="AK202" s="19">
        <v>2422.4</v>
      </c>
      <c r="AL202" s="26">
        <v>0.9846683544303797</v>
      </c>
      <c r="AM202" s="19">
        <v>2422.4</v>
      </c>
      <c r="AN202" s="26">
        <v>0.9846683544303797</v>
      </c>
      <c r="AO202" s="19">
        <v>0</v>
      </c>
      <c r="AP202" s="3"/>
    </row>
    <row r="203" spans="1:42" ht="38.25" outlineLevel="2">
      <c r="A203" s="21" t="s">
        <v>455</v>
      </c>
      <c r="B203" s="22" t="s">
        <v>18</v>
      </c>
      <c r="C203" s="22" t="s">
        <v>19</v>
      </c>
      <c r="D203" s="22" t="s">
        <v>456</v>
      </c>
      <c r="E203" s="22" t="s">
        <v>18</v>
      </c>
      <c r="F203" s="22" t="s">
        <v>18</v>
      </c>
      <c r="G203" s="22"/>
      <c r="H203" s="22"/>
      <c r="I203" s="22"/>
      <c r="J203" s="22"/>
      <c r="K203" s="22"/>
      <c r="L203" s="22"/>
      <c r="M203" s="23">
        <v>0</v>
      </c>
      <c r="N203" s="24">
        <v>158000</v>
      </c>
      <c r="O203" s="24">
        <v>0</v>
      </c>
      <c r="P203" s="24">
        <v>0</v>
      </c>
      <c r="Q203" s="24">
        <v>0</v>
      </c>
      <c r="R203" s="24">
        <v>0</v>
      </c>
      <c r="S203" s="24">
        <v>0</v>
      </c>
      <c r="T203" s="24">
        <v>0</v>
      </c>
      <c r="U203" s="24">
        <v>0</v>
      </c>
      <c r="V203" s="24">
        <v>0</v>
      </c>
      <c r="W203" s="24">
        <v>158000</v>
      </c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24">
        <v>155577.60000000001</v>
      </c>
      <c r="AE203" s="24">
        <v>155577.60000000001</v>
      </c>
      <c r="AF203" s="24">
        <v>155577.60000000001</v>
      </c>
      <c r="AG203" s="19">
        <v>0</v>
      </c>
      <c r="AH203" s="19">
        <v>0</v>
      </c>
      <c r="AI203" s="19">
        <v>155577.60000000001</v>
      </c>
      <c r="AJ203" s="19">
        <v>0</v>
      </c>
      <c r="AK203" s="19">
        <v>2422.4</v>
      </c>
      <c r="AL203" s="26">
        <v>0.9846683544303797</v>
      </c>
      <c r="AM203" s="19">
        <v>2422.4</v>
      </c>
      <c r="AN203" s="26">
        <v>0.9846683544303797</v>
      </c>
      <c r="AO203" s="19">
        <v>0</v>
      </c>
      <c r="AP203" s="3"/>
    </row>
    <row r="204" spans="1:42" ht="25.5" outlineLevel="1">
      <c r="A204" s="21" t="s">
        <v>187</v>
      </c>
      <c r="B204" s="22" t="s">
        <v>18</v>
      </c>
      <c r="C204" s="22" t="s">
        <v>19</v>
      </c>
      <c r="D204" s="22" t="s">
        <v>188</v>
      </c>
      <c r="E204" s="22" t="s">
        <v>18</v>
      </c>
      <c r="F204" s="22" t="s">
        <v>18</v>
      </c>
      <c r="G204" s="22"/>
      <c r="H204" s="22"/>
      <c r="I204" s="22"/>
      <c r="J204" s="22"/>
      <c r="K204" s="22"/>
      <c r="L204" s="22"/>
      <c r="M204" s="23">
        <v>0</v>
      </c>
      <c r="N204" s="24">
        <v>5881900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  <c r="V204" s="24">
        <v>0</v>
      </c>
      <c r="W204" s="24">
        <v>5881900</v>
      </c>
      <c r="X204" s="24">
        <v>0</v>
      </c>
      <c r="Y204" s="24">
        <v>0</v>
      </c>
      <c r="Z204" s="24">
        <v>0</v>
      </c>
      <c r="AA204" s="24">
        <v>0</v>
      </c>
      <c r="AB204" s="24">
        <v>0</v>
      </c>
      <c r="AC204" s="24">
        <v>0</v>
      </c>
      <c r="AD204" s="24">
        <v>5881399.7999999998</v>
      </c>
      <c r="AE204" s="24">
        <v>5881399.7999999998</v>
      </c>
      <c r="AF204" s="24">
        <v>5855476.2999999998</v>
      </c>
      <c r="AG204" s="19">
        <v>0</v>
      </c>
      <c r="AH204" s="19">
        <v>0</v>
      </c>
      <c r="AI204" s="19">
        <v>5855476.2999999998</v>
      </c>
      <c r="AJ204" s="19">
        <v>25923.5</v>
      </c>
      <c r="AK204" s="19">
        <v>500.2</v>
      </c>
      <c r="AL204" s="26">
        <v>0.99991495945187781</v>
      </c>
      <c r="AM204" s="19">
        <v>26423.7</v>
      </c>
      <c r="AN204" s="26">
        <v>0.99550762508713175</v>
      </c>
      <c r="AO204" s="19">
        <v>0</v>
      </c>
      <c r="AP204" s="3"/>
    </row>
    <row r="205" spans="1:42" ht="38.25" outlineLevel="2">
      <c r="A205" s="21" t="s">
        <v>189</v>
      </c>
      <c r="B205" s="22" t="s">
        <v>18</v>
      </c>
      <c r="C205" s="22" t="s">
        <v>19</v>
      </c>
      <c r="D205" s="22" t="s">
        <v>457</v>
      </c>
      <c r="E205" s="22" t="s">
        <v>18</v>
      </c>
      <c r="F205" s="22" t="s">
        <v>18</v>
      </c>
      <c r="G205" s="22"/>
      <c r="H205" s="22"/>
      <c r="I205" s="22"/>
      <c r="J205" s="22"/>
      <c r="K205" s="22"/>
      <c r="L205" s="22"/>
      <c r="M205" s="23">
        <v>0</v>
      </c>
      <c r="N205" s="24">
        <v>19868</v>
      </c>
      <c r="O205" s="24">
        <v>0</v>
      </c>
      <c r="P205" s="24">
        <v>0</v>
      </c>
      <c r="Q205" s="24">
        <v>0</v>
      </c>
      <c r="R205" s="24">
        <v>0</v>
      </c>
      <c r="S205" s="24">
        <v>0</v>
      </c>
      <c r="T205" s="24">
        <v>0</v>
      </c>
      <c r="U205" s="24">
        <v>0</v>
      </c>
      <c r="V205" s="24">
        <v>0</v>
      </c>
      <c r="W205" s="24">
        <v>19868</v>
      </c>
      <c r="X205" s="24">
        <v>0</v>
      </c>
      <c r="Y205" s="24">
        <v>0</v>
      </c>
      <c r="Z205" s="24">
        <v>0</v>
      </c>
      <c r="AA205" s="24">
        <v>0</v>
      </c>
      <c r="AB205" s="24">
        <v>0</v>
      </c>
      <c r="AC205" s="24">
        <v>0</v>
      </c>
      <c r="AD205" s="24">
        <v>19868</v>
      </c>
      <c r="AE205" s="24">
        <v>19868</v>
      </c>
      <c r="AF205" s="24">
        <v>19868</v>
      </c>
      <c r="AG205" s="19">
        <v>0</v>
      </c>
      <c r="AH205" s="19">
        <v>0</v>
      </c>
      <c r="AI205" s="19">
        <v>19868</v>
      </c>
      <c r="AJ205" s="19">
        <v>0</v>
      </c>
      <c r="AK205" s="19">
        <v>0</v>
      </c>
      <c r="AL205" s="26">
        <v>1</v>
      </c>
      <c r="AM205" s="19">
        <v>0</v>
      </c>
      <c r="AN205" s="26">
        <v>1</v>
      </c>
      <c r="AO205" s="19">
        <v>0</v>
      </c>
      <c r="AP205" s="3"/>
    </row>
    <row r="206" spans="1:42" ht="38.25" outlineLevel="2">
      <c r="A206" s="21" t="s">
        <v>189</v>
      </c>
      <c r="B206" s="22" t="s">
        <v>18</v>
      </c>
      <c r="C206" s="22" t="s">
        <v>19</v>
      </c>
      <c r="D206" s="22" t="s">
        <v>458</v>
      </c>
      <c r="E206" s="22" t="s">
        <v>18</v>
      </c>
      <c r="F206" s="22" t="s">
        <v>18</v>
      </c>
      <c r="G206" s="22"/>
      <c r="H206" s="22"/>
      <c r="I206" s="22"/>
      <c r="J206" s="22"/>
      <c r="K206" s="22"/>
      <c r="L206" s="22"/>
      <c r="M206" s="23">
        <v>0</v>
      </c>
      <c r="N206" s="24">
        <v>132</v>
      </c>
      <c r="O206" s="24">
        <v>0</v>
      </c>
      <c r="P206" s="24">
        <v>0</v>
      </c>
      <c r="Q206" s="24">
        <v>0</v>
      </c>
      <c r="R206" s="24">
        <v>0</v>
      </c>
      <c r="S206" s="24">
        <v>0</v>
      </c>
      <c r="T206" s="24">
        <v>0</v>
      </c>
      <c r="U206" s="24">
        <v>0</v>
      </c>
      <c r="V206" s="24">
        <v>0</v>
      </c>
      <c r="W206" s="24">
        <v>132</v>
      </c>
      <c r="X206" s="24">
        <v>0</v>
      </c>
      <c r="Y206" s="24">
        <v>0</v>
      </c>
      <c r="Z206" s="24">
        <v>0</v>
      </c>
      <c r="AA206" s="24">
        <v>0</v>
      </c>
      <c r="AB206" s="24">
        <v>0</v>
      </c>
      <c r="AC206" s="24">
        <v>0</v>
      </c>
      <c r="AD206" s="24">
        <v>132</v>
      </c>
      <c r="AE206" s="24">
        <v>132</v>
      </c>
      <c r="AF206" s="24">
        <v>132</v>
      </c>
      <c r="AG206" s="19">
        <v>0</v>
      </c>
      <c r="AH206" s="19">
        <v>0</v>
      </c>
      <c r="AI206" s="19">
        <v>132</v>
      </c>
      <c r="AJ206" s="19">
        <v>0</v>
      </c>
      <c r="AK206" s="19">
        <v>0</v>
      </c>
      <c r="AL206" s="26">
        <v>1</v>
      </c>
      <c r="AM206" s="19">
        <v>0</v>
      </c>
      <c r="AN206" s="26">
        <v>1</v>
      </c>
      <c r="AO206" s="19">
        <v>0</v>
      </c>
      <c r="AP206" s="3"/>
    </row>
    <row r="207" spans="1:42" ht="25.5" outlineLevel="2">
      <c r="A207" s="21" t="s">
        <v>459</v>
      </c>
      <c r="B207" s="22" t="s">
        <v>18</v>
      </c>
      <c r="C207" s="22" t="s">
        <v>19</v>
      </c>
      <c r="D207" s="22" t="s">
        <v>460</v>
      </c>
      <c r="E207" s="22" t="s">
        <v>18</v>
      </c>
      <c r="F207" s="22" t="s">
        <v>18</v>
      </c>
      <c r="G207" s="22"/>
      <c r="H207" s="22"/>
      <c r="I207" s="22"/>
      <c r="J207" s="22"/>
      <c r="K207" s="22"/>
      <c r="L207" s="22"/>
      <c r="M207" s="23">
        <v>0</v>
      </c>
      <c r="N207" s="24">
        <v>5861900</v>
      </c>
      <c r="O207" s="24">
        <v>0</v>
      </c>
      <c r="P207" s="24">
        <v>0</v>
      </c>
      <c r="Q207" s="24">
        <v>0</v>
      </c>
      <c r="R207" s="24">
        <v>0</v>
      </c>
      <c r="S207" s="24">
        <v>0</v>
      </c>
      <c r="T207" s="24">
        <v>0</v>
      </c>
      <c r="U207" s="24">
        <v>0</v>
      </c>
      <c r="V207" s="24">
        <v>0</v>
      </c>
      <c r="W207" s="24">
        <v>5861900</v>
      </c>
      <c r="X207" s="24">
        <v>0</v>
      </c>
      <c r="Y207" s="24">
        <v>0</v>
      </c>
      <c r="Z207" s="24">
        <v>0</v>
      </c>
      <c r="AA207" s="24">
        <v>0</v>
      </c>
      <c r="AB207" s="24">
        <v>0</v>
      </c>
      <c r="AC207" s="24">
        <v>0</v>
      </c>
      <c r="AD207" s="24">
        <v>5861399.7999999998</v>
      </c>
      <c r="AE207" s="24">
        <v>5861399.7999999998</v>
      </c>
      <c r="AF207" s="24">
        <v>5835476.2999999998</v>
      </c>
      <c r="AG207" s="19">
        <v>0</v>
      </c>
      <c r="AH207" s="19">
        <v>0</v>
      </c>
      <c r="AI207" s="19">
        <v>5835476.2999999998</v>
      </c>
      <c r="AJ207" s="19">
        <v>25923.5</v>
      </c>
      <c r="AK207" s="19">
        <v>500.2</v>
      </c>
      <c r="AL207" s="26">
        <v>0.99991466930517414</v>
      </c>
      <c r="AM207" s="19">
        <v>26423.7</v>
      </c>
      <c r="AN207" s="26">
        <v>0.99549229771916958</v>
      </c>
      <c r="AO207" s="19">
        <v>0</v>
      </c>
      <c r="AP207" s="3"/>
    </row>
    <row r="208" spans="1:42" ht="38.25">
      <c r="A208" s="7" t="s">
        <v>63</v>
      </c>
      <c r="B208" s="8" t="s">
        <v>18</v>
      </c>
      <c r="C208" s="8" t="s">
        <v>19</v>
      </c>
      <c r="D208" s="8" t="s">
        <v>64</v>
      </c>
      <c r="E208" s="8" t="s">
        <v>18</v>
      </c>
      <c r="F208" s="8" t="s">
        <v>18</v>
      </c>
      <c r="G208" s="8"/>
      <c r="H208" s="8"/>
      <c r="I208" s="8"/>
      <c r="J208" s="8"/>
      <c r="K208" s="8"/>
      <c r="L208" s="8"/>
      <c r="M208" s="9">
        <v>0</v>
      </c>
      <c r="N208" s="19">
        <f>N209+N210+N211+N212+N213</f>
        <v>6075870.1600000001</v>
      </c>
      <c r="O208" s="19">
        <v>0</v>
      </c>
      <c r="P208" s="19"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v>0</v>
      </c>
      <c r="V208" s="19">
        <v>0</v>
      </c>
      <c r="W208" s="19">
        <v>47102210.159999996</v>
      </c>
      <c r="X208" s="19">
        <v>0</v>
      </c>
      <c r="Y208" s="19">
        <v>0</v>
      </c>
      <c r="Z208" s="19">
        <v>0</v>
      </c>
      <c r="AA208" s="19">
        <v>0</v>
      </c>
      <c r="AB208" s="19">
        <v>0</v>
      </c>
      <c r="AC208" s="19">
        <v>0</v>
      </c>
      <c r="AD208" s="19">
        <v>47102210.159999996</v>
      </c>
      <c r="AE208" s="19">
        <v>47102210.159999996</v>
      </c>
      <c r="AF208" s="19">
        <f>AF209+AF210+AF211+AF212+AF213</f>
        <v>6066870.1600000001</v>
      </c>
      <c r="AG208" s="19">
        <v>0</v>
      </c>
      <c r="AH208" s="19">
        <v>0</v>
      </c>
      <c r="AI208" s="19">
        <v>47093210.159999996</v>
      </c>
      <c r="AJ208" s="19">
        <v>9000</v>
      </c>
      <c r="AK208" s="19">
        <v>0</v>
      </c>
      <c r="AL208" s="26">
        <v>1</v>
      </c>
      <c r="AM208" s="19">
        <v>9000</v>
      </c>
      <c r="AN208" s="26">
        <v>0.99980892616356154</v>
      </c>
      <c r="AO208" s="19">
        <v>0</v>
      </c>
      <c r="AP208" s="3"/>
    </row>
    <row r="209" spans="1:42" ht="38.25" outlineLevel="2">
      <c r="A209" s="21" t="s">
        <v>67</v>
      </c>
      <c r="B209" s="22" t="s">
        <v>18</v>
      </c>
      <c r="C209" s="22" t="s">
        <v>19</v>
      </c>
      <c r="D209" s="22" t="s">
        <v>461</v>
      </c>
      <c r="E209" s="22" t="s">
        <v>18</v>
      </c>
      <c r="F209" s="22" t="s">
        <v>18</v>
      </c>
      <c r="G209" s="22"/>
      <c r="H209" s="22"/>
      <c r="I209" s="22"/>
      <c r="J209" s="22"/>
      <c r="K209" s="22"/>
      <c r="L209" s="22"/>
      <c r="M209" s="23">
        <v>0</v>
      </c>
      <c r="N209" s="24">
        <v>75300</v>
      </c>
      <c r="O209" s="24">
        <v>0</v>
      </c>
      <c r="P209" s="24">
        <v>0</v>
      </c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24">
        <v>75300</v>
      </c>
      <c r="X209" s="24">
        <v>0</v>
      </c>
      <c r="Y209" s="24">
        <v>0</v>
      </c>
      <c r="Z209" s="24">
        <v>0</v>
      </c>
      <c r="AA209" s="24">
        <v>0</v>
      </c>
      <c r="AB209" s="24">
        <v>0</v>
      </c>
      <c r="AC209" s="24">
        <v>0</v>
      </c>
      <c r="AD209" s="24">
        <v>75300</v>
      </c>
      <c r="AE209" s="24">
        <v>75300</v>
      </c>
      <c r="AF209" s="24">
        <v>66300</v>
      </c>
      <c r="AG209" s="19">
        <v>0</v>
      </c>
      <c r="AH209" s="19">
        <v>0</v>
      </c>
      <c r="AI209" s="19">
        <v>66300</v>
      </c>
      <c r="AJ209" s="19">
        <v>9000</v>
      </c>
      <c r="AK209" s="19">
        <v>0</v>
      </c>
      <c r="AL209" s="26">
        <v>1</v>
      </c>
      <c r="AM209" s="19">
        <v>9000</v>
      </c>
      <c r="AN209" s="26">
        <v>0.88047808764940239</v>
      </c>
      <c r="AO209" s="19">
        <v>0</v>
      </c>
      <c r="AP209" s="3"/>
    </row>
    <row r="210" spans="1:42" ht="63.75" outlineLevel="2">
      <c r="A210" s="21" t="s">
        <v>462</v>
      </c>
      <c r="B210" s="22" t="s">
        <v>18</v>
      </c>
      <c r="C210" s="22" t="s">
        <v>19</v>
      </c>
      <c r="D210" s="22" t="s">
        <v>463</v>
      </c>
      <c r="E210" s="22" t="s">
        <v>18</v>
      </c>
      <c r="F210" s="22" t="s">
        <v>18</v>
      </c>
      <c r="G210" s="22"/>
      <c r="H210" s="22"/>
      <c r="I210" s="22"/>
      <c r="J210" s="22"/>
      <c r="K210" s="22"/>
      <c r="L210" s="22"/>
      <c r="M210" s="23">
        <v>0</v>
      </c>
      <c r="N210" s="24">
        <v>716800</v>
      </c>
      <c r="O210" s="24">
        <v>0</v>
      </c>
      <c r="P210" s="24">
        <v>0</v>
      </c>
      <c r="Q210" s="24">
        <v>0</v>
      </c>
      <c r="R210" s="24">
        <v>0</v>
      </c>
      <c r="S210" s="24">
        <v>0</v>
      </c>
      <c r="T210" s="24">
        <v>0</v>
      </c>
      <c r="U210" s="24">
        <v>0</v>
      </c>
      <c r="V210" s="24">
        <v>0</v>
      </c>
      <c r="W210" s="24">
        <v>716800</v>
      </c>
      <c r="X210" s="24">
        <v>0</v>
      </c>
      <c r="Y210" s="24">
        <v>0</v>
      </c>
      <c r="Z210" s="24">
        <v>0</v>
      </c>
      <c r="AA210" s="24">
        <v>0</v>
      </c>
      <c r="AB210" s="24">
        <v>0</v>
      </c>
      <c r="AC210" s="24">
        <v>0</v>
      </c>
      <c r="AD210" s="24">
        <v>716800</v>
      </c>
      <c r="AE210" s="24">
        <v>716800</v>
      </c>
      <c r="AF210" s="24">
        <v>716800</v>
      </c>
      <c r="AG210" s="19">
        <v>0</v>
      </c>
      <c r="AH210" s="19">
        <v>0</v>
      </c>
      <c r="AI210" s="19">
        <v>716800</v>
      </c>
      <c r="AJ210" s="19">
        <v>0</v>
      </c>
      <c r="AK210" s="19">
        <v>0</v>
      </c>
      <c r="AL210" s="26">
        <v>1</v>
      </c>
      <c r="AM210" s="19">
        <v>0</v>
      </c>
      <c r="AN210" s="26">
        <v>1</v>
      </c>
      <c r="AO210" s="19">
        <v>0</v>
      </c>
      <c r="AP210" s="3"/>
    </row>
    <row r="211" spans="1:42" ht="38.25" outlineLevel="2">
      <c r="A211" s="21" t="s">
        <v>67</v>
      </c>
      <c r="B211" s="22" t="s">
        <v>18</v>
      </c>
      <c r="C211" s="22" t="s">
        <v>19</v>
      </c>
      <c r="D211" s="22" t="s">
        <v>464</v>
      </c>
      <c r="E211" s="22" t="s">
        <v>18</v>
      </c>
      <c r="F211" s="22" t="s">
        <v>18</v>
      </c>
      <c r="G211" s="22"/>
      <c r="H211" s="22"/>
      <c r="I211" s="22"/>
      <c r="J211" s="22"/>
      <c r="K211" s="22"/>
      <c r="L211" s="22"/>
      <c r="M211" s="23">
        <v>0</v>
      </c>
      <c r="N211" s="24">
        <v>3769362.68</v>
      </c>
      <c r="O211" s="24">
        <v>0</v>
      </c>
      <c r="P211" s="24">
        <v>0</v>
      </c>
      <c r="Q211" s="24">
        <v>0</v>
      </c>
      <c r="R211" s="24">
        <v>0</v>
      </c>
      <c r="S211" s="24">
        <v>0</v>
      </c>
      <c r="T211" s="24">
        <v>0</v>
      </c>
      <c r="U211" s="24">
        <v>0</v>
      </c>
      <c r="V211" s="24">
        <v>0</v>
      </c>
      <c r="W211" s="24">
        <v>3769362.68</v>
      </c>
      <c r="X211" s="24">
        <v>0</v>
      </c>
      <c r="Y211" s="24">
        <v>0</v>
      </c>
      <c r="Z211" s="24">
        <v>0</v>
      </c>
      <c r="AA211" s="24">
        <v>0</v>
      </c>
      <c r="AB211" s="24">
        <v>0</v>
      </c>
      <c r="AC211" s="24">
        <v>0</v>
      </c>
      <c r="AD211" s="24">
        <v>3769362.68</v>
      </c>
      <c r="AE211" s="24">
        <v>3769362.68</v>
      </c>
      <c r="AF211" s="24">
        <v>3769362.68</v>
      </c>
      <c r="AG211" s="19">
        <v>0</v>
      </c>
      <c r="AH211" s="19">
        <v>0</v>
      </c>
      <c r="AI211" s="19">
        <v>3769362.68</v>
      </c>
      <c r="AJ211" s="19">
        <v>0</v>
      </c>
      <c r="AK211" s="19">
        <v>0</v>
      </c>
      <c r="AL211" s="26">
        <v>1</v>
      </c>
      <c r="AM211" s="19">
        <v>0</v>
      </c>
      <c r="AN211" s="26">
        <v>1</v>
      </c>
      <c r="AO211" s="19">
        <v>0</v>
      </c>
      <c r="AP211" s="3"/>
    </row>
    <row r="212" spans="1:42" ht="63.75" outlineLevel="2">
      <c r="A212" s="21" t="s">
        <v>65</v>
      </c>
      <c r="B212" s="22" t="s">
        <v>18</v>
      </c>
      <c r="C212" s="22" t="s">
        <v>19</v>
      </c>
      <c r="D212" s="22" t="s">
        <v>465</v>
      </c>
      <c r="E212" s="22" t="s">
        <v>18</v>
      </c>
      <c r="F212" s="22" t="s">
        <v>18</v>
      </c>
      <c r="G212" s="22"/>
      <c r="H212" s="22"/>
      <c r="I212" s="22"/>
      <c r="J212" s="22"/>
      <c r="K212" s="22"/>
      <c r="L212" s="22"/>
      <c r="M212" s="23">
        <v>0</v>
      </c>
      <c r="N212" s="24">
        <v>1100000</v>
      </c>
      <c r="O212" s="24">
        <v>0</v>
      </c>
      <c r="P212" s="24">
        <v>0</v>
      </c>
      <c r="Q212" s="24">
        <v>0</v>
      </c>
      <c r="R212" s="24">
        <v>0</v>
      </c>
      <c r="S212" s="24">
        <v>0</v>
      </c>
      <c r="T212" s="24">
        <v>0</v>
      </c>
      <c r="U212" s="24">
        <v>0</v>
      </c>
      <c r="V212" s="24">
        <v>0</v>
      </c>
      <c r="W212" s="24">
        <v>1100000</v>
      </c>
      <c r="X212" s="24">
        <v>0</v>
      </c>
      <c r="Y212" s="24">
        <v>0</v>
      </c>
      <c r="Z212" s="24">
        <v>0</v>
      </c>
      <c r="AA212" s="24">
        <v>0</v>
      </c>
      <c r="AB212" s="24">
        <v>0</v>
      </c>
      <c r="AC212" s="24">
        <v>0</v>
      </c>
      <c r="AD212" s="24">
        <v>1100000</v>
      </c>
      <c r="AE212" s="24">
        <v>1100000</v>
      </c>
      <c r="AF212" s="24">
        <v>1100000</v>
      </c>
      <c r="AG212" s="19">
        <v>0</v>
      </c>
      <c r="AH212" s="19">
        <v>0</v>
      </c>
      <c r="AI212" s="19">
        <v>1100000</v>
      </c>
      <c r="AJ212" s="19">
        <v>0</v>
      </c>
      <c r="AK212" s="19">
        <v>0</v>
      </c>
      <c r="AL212" s="26">
        <v>1</v>
      </c>
      <c r="AM212" s="19">
        <v>0</v>
      </c>
      <c r="AN212" s="26">
        <v>1</v>
      </c>
      <c r="AO212" s="19">
        <v>0</v>
      </c>
      <c r="AP212" s="3"/>
    </row>
    <row r="213" spans="1:42" ht="38.25" outlineLevel="2">
      <c r="A213" s="21" t="s">
        <v>67</v>
      </c>
      <c r="B213" s="22" t="s">
        <v>18</v>
      </c>
      <c r="C213" s="22" t="s">
        <v>19</v>
      </c>
      <c r="D213" s="22" t="s">
        <v>68</v>
      </c>
      <c r="E213" s="22" t="s">
        <v>18</v>
      </c>
      <c r="F213" s="22" t="s">
        <v>18</v>
      </c>
      <c r="G213" s="22"/>
      <c r="H213" s="22"/>
      <c r="I213" s="22"/>
      <c r="J213" s="22"/>
      <c r="K213" s="22"/>
      <c r="L213" s="22"/>
      <c r="M213" s="23">
        <v>0</v>
      </c>
      <c r="N213" s="24">
        <v>414407.48</v>
      </c>
      <c r="O213" s="24">
        <v>0</v>
      </c>
      <c r="P213" s="24">
        <v>0</v>
      </c>
      <c r="Q213" s="24">
        <v>0</v>
      </c>
      <c r="R213" s="24">
        <v>0</v>
      </c>
      <c r="S213" s="24">
        <v>0</v>
      </c>
      <c r="T213" s="24">
        <v>0</v>
      </c>
      <c r="U213" s="24">
        <v>0</v>
      </c>
      <c r="V213" s="24">
        <v>0</v>
      </c>
      <c r="W213" s="24">
        <v>41440747.479999997</v>
      </c>
      <c r="X213" s="24">
        <v>0</v>
      </c>
      <c r="Y213" s="24">
        <v>0</v>
      </c>
      <c r="Z213" s="24">
        <v>0</v>
      </c>
      <c r="AA213" s="24">
        <v>0</v>
      </c>
      <c r="AB213" s="24">
        <v>0</v>
      </c>
      <c r="AC213" s="24">
        <v>0</v>
      </c>
      <c r="AD213" s="24">
        <v>41440747.479999997</v>
      </c>
      <c r="AE213" s="24">
        <v>41440747.479999997</v>
      </c>
      <c r="AF213" s="24">
        <v>414407.48</v>
      </c>
      <c r="AG213" s="19">
        <v>0</v>
      </c>
      <c r="AH213" s="19">
        <v>0</v>
      </c>
      <c r="AI213" s="19">
        <v>41440747.479999997</v>
      </c>
      <c r="AJ213" s="19">
        <v>0</v>
      </c>
      <c r="AK213" s="19">
        <v>0</v>
      </c>
      <c r="AL213" s="26">
        <v>1</v>
      </c>
      <c r="AM213" s="19">
        <v>0</v>
      </c>
      <c r="AN213" s="26">
        <v>1</v>
      </c>
      <c r="AO213" s="19">
        <v>0</v>
      </c>
      <c r="AP213" s="3"/>
    </row>
    <row r="214" spans="1:42" ht="38.25">
      <c r="A214" s="7" t="s">
        <v>466</v>
      </c>
      <c r="B214" s="8" t="s">
        <v>18</v>
      </c>
      <c r="C214" s="8" t="s">
        <v>19</v>
      </c>
      <c r="D214" s="8" t="s">
        <v>467</v>
      </c>
      <c r="E214" s="8" t="s">
        <v>18</v>
      </c>
      <c r="F214" s="8" t="s">
        <v>18</v>
      </c>
      <c r="G214" s="8"/>
      <c r="H214" s="8"/>
      <c r="I214" s="8"/>
      <c r="J214" s="8"/>
      <c r="K214" s="8"/>
      <c r="L214" s="8"/>
      <c r="M214" s="9">
        <v>0</v>
      </c>
      <c r="N214" s="19">
        <v>15914900</v>
      </c>
      <c r="O214" s="19">
        <v>0</v>
      </c>
      <c r="P214" s="19">
        <v>0</v>
      </c>
      <c r="Q214" s="19">
        <v>0</v>
      </c>
      <c r="R214" s="19">
        <v>0</v>
      </c>
      <c r="S214" s="19">
        <v>0</v>
      </c>
      <c r="T214" s="19">
        <v>0</v>
      </c>
      <c r="U214" s="19">
        <v>0</v>
      </c>
      <c r="V214" s="19">
        <v>0</v>
      </c>
      <c r="W214" s="19">
        <v>15914900</v>
      </c>
      <c r="X214" s="19">
        <v>0</v>
      </c>
      <c r="Y214" s="19">
        <v>0</v>
      </c>
      <c r="Z214" s="19">
        <v>0</v>
      </c>
      <c r="AA214" s="19">
        <v>0</v>
      </c>
      <c r="AB214" s="19">
        <v>0</v>
      </c>
      <c r="AC214" s="19">
        <v>0</v>
      </c>
      <c r="AD214" s="19">
        <v>15914900</v>
      </c>
      <c r="AE214" s="19">
        <v>15914900</v>
      </c>
      <c r="AF214" s="19">
        <v>15754634.960000001</v>
      </c>
      <c r="AG214" s="19">
        <v>0</v>
      </c>
      <c r="AH214" s="19">
        <v>0</v>
      </c>
      <c r="AI214" s="19">
        <v>15754634.960000001</v>
      </c>
      <c r="AJ214" s="19">
        <v>160265.04</v>
      </c>
      <c r="AK214" s="19">
        <v>0</v>
      </c>
      <c r="AL214" s="26">
        <v>1</v>
      </c>
      <c r="AM214" s="19">
        <v>160265.04</v>
      </c>
      <c r="AN214" s="26">
        <v>0.98992987452010384</v>
      </c>
      <c r="AO214" s="19">
        <v>0</v>
      </c>
      <c r="AP214" s="3"/>
    </row>
    <row r="215" spans="1:42" ht="102" outlineLevel="2">
      <c r="A215" s="21" t="s">
        <v>468</v>
      </c>
      <c r="B215" s="22" t="s">
        <v>18</v>
      </c>
      <c r="C215" s="22" t="s">
        <v>19</v>
      </c>
      <c r="D215" s="22" t="s">
        <v>469</v>
      </c>
      <c r="E215" s="22" t="s">
        <v>18</v>
      </c>
      <c r="F215" s="22" t="s">
        <v>18</v>
      </c>
      <c r="G215" s="22"/>
      <c r="H215" s="22"/>
      <c r="I215" s="22"/>
      <c r="J215" s="22"/>
      <c r="K215" s="22"/>
      <c r="L215" s="22"/>
      <c r="M215" s="23">
        <v>0</v>
      </c>
      <c r="N215" s="24">
        <v>15881900</v>
      </c>
      <c r="O215" s="24">
        <v>0</v>
      </c>
      <c r="P215" s="24">
        <v>0</v>
      </c>
      <c r="Q215" s="24">
        <v>0</v>
      </c>
      <c r="R215" s="24">
        <v>0</v>
      </c>
      <c r="S215" s="24">
        <v>0</v>
      </c>
      <c r="T215" s="24">
        <v>0</v>
      </c>
      <c r="U215" s="24">
        <v>0</v>
      </c>
      <c r="V215" s="24">
        <v>0</v>
      </c>
      <c r="W215" s="24">
        <v>15881900</v>
      </c>
      <c r="X215" s="24">
        <v>0</v>
      </c>
      <c r="Y215" s="24">
        <v>0</v>
      </c>
      <c r="Z215" s="24">
        <v>0</v>
      </c>
      <c r="AA215" s="24">
        <v>0</v>
      </c>
      <c r="AB215" s="24">
        <v>0</v>
      </c>
      <c r="AC215" s="24">
        <v>0</v>
      </c>
      <c r="AD215" s="24">
        <v>15881900</v>
      </c>
      <c r="AE215" s="24">
        <v>15881900</v>
      </c>
      <c r="AF215" s="24">
        <v>15721634.960000001</v>
      </c>
      <c r="AG215" s="19">
        <v>0</v>
      </c>
      <c r="AH215" s="19">
        <v>0</v>
      </c>
      <c r="AI215" s="19">
        <v>15721634.960000001</v>
      </c>
      <c r="AJ215" s="19">
        <v>160265.04</v>
      </c>
      <c r="AK215" s="19">
        <v>0</v>
      </c>
      <c r="AL215" s="26">
        <v>1</v>
      </c>
      <c r="AM215" s="19">
        <v>160265.04</v>
      </c>
      <c r="AN215" s="26">
        <v>0.98990895044043847</v>
      </c>
      <c r="AO215" s="19">
        <v>0</v>
      </c>
      <c r="AP215" s="3"/>
    </row>
    <row r="216" spans="1:42" ht="76.5" outlineLevel="2">
      <c r="A216" s="21" t="s">
        <v>470</v>
      </c>
      <c r="B216" s="22" t="s">
        <v>18</v>
      </c>
      <c r="C216" s="22" t="s">
        <v>19</v>
      </c>
      <c r="D216" s="22" t="s">
        <v>471</v>
      </c>
      <c r="E216" s="22" t="s">
        <v>18</v>
      </c>
      <c r="F216" s="22" t="s">
        <v>18</v>
      </c>
      <c r="G216" s="22"/>
      <c r="H216" s="22"/>
      <c r="I216" s="22"/>
      <c r="J216" s="22"/>
      <c r="K216" s="22"/>
      <c r="L216" s="22"/>
      <c r="M216" s="23">
        <v>0</v>
      </c>
      <c r="N216" s="24">
        <v>33000</v>
      </c>
      <c r="O216" s="24">
        <v>0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0</v>
      </c>
      <c r="W216" s="24">
        <v>33000</v>
      </c>
      <c r="X216" s="24">
        <v>0</v>
      </c>
      <c r="Y216" s="24">
        <v>0</v>
      </c>
      <c r="Z216" s="24">
        <v>0</v>
      </c>
      <c r="AA216" s="24">
        <v>0</v>
      </c>
      <c r="AB216" s="24">
        <v>0</v>
      </c>
      <c r="AC216" s="24">
        <v>0</v>
      </c>
      <c r="AD216" s="24">
        <v>33000</v>
      </c>
      <c r="AE216" s="24">
        <v>33000</v>
      </c>
      <c r="AF216" s="24">
        <v>33000</v>
      </c>
      <c r="AG216" s="19">
        <v>0</v>
      </c>
      <c r="AH216" s="19">
        <v>0</v>
      </c>
      <c r="AI216" s="19">
        <v>33000</v>
      </c>
      <c r="AJ216" s="19">
        <v>0</v>
      </c>
      <c r="AK216" s="19">
        <v>0</v>
      </c>
      <c r="AL216" s="26">
        <v>1</v>
      </c>
      <c r="AM216" s="19">
        <v>0</v>
      </c>
      <c r="AN216" s="26">
        <v>1</v>
      </c>
      <c r="AO216" s="19">
        <v>0</v>
      </c>
      <c r="AP216" s="3"/>
    </row>
    <row r="217" spans="1:42" ht="12.75" customHeight="1">
      <c r="A217" s="37" t="s">
        <v>69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11">
        <v>0</v>
      </c>
      <c r="N217" s="20">
        <f>N8+N56+N73+N97+N105+N111+N115+N152+N158+N180+N190+N208+N214+N201</f>
        <v>925624893.79999995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  <c r="V217" s="20">
        <v>0</v>
      </c>
      <c r="W217" s="20">
        <v>1085572997.3399999</v>
      </c>
      <c r="X217" s="20">
        <v>0</v>
      </c>
      <c r="Y217" s="20">
        <v>0</v>
      </c>
      <c r="Z217" s="20">
        <v>0</v>
      </c>
      <c r="AA217" s="20">
        <v>0</v>
      </c>
      <c r="AB217" s="20">
        <v>0</v>
      </c>
      <c r="AC217" s="20">
        <v>0</v>
      </c>
      <c r="AD217" s="20">
        <v>1070388872.1900001</v>
      </c>
      <c r="AE217" s="20">
        <v>1070388872.1900001</v>
      </c>
      <c r="AF217" s="20">
        <f>AF8+AF56+AF73+AF97+AF105+AF111+AF115+AF152+AF158+AF180+AF190+AF208+AF214+AF201</f>
        <v>913466461.39999998</v>
      </c>
      <c r="AG217" s="20">
        <v>0</v>
      </c>
      <c r="AH217" s="20">
        <v>0</v>
      </c>
      <c r="AI217" s="20">
        <v>1071637815.2</v>
      </c>
      <c r="AJ217" s="20">
        <v>-1248943.01</v>
      </c>
      <c r="AK217" s="20">
        <v>15201605.15</v>
      </c>
      <c r="AL217" s="29">
        <v>0.98599692474527945</v>
      </c>
      <c r="AM217" s="20">
        <v>13935182.140000001</v>
      </c>
      <c r="AN217" s="29">
        <v>0.98716329332606312</v>
      </c>
      <c r="AO217" s="20">
        <v>0</v>
      </c>
      <c r="AP217" s="3"/>
    </row>
    <row r="218" spans="1:42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 t="s">
        <v>7</v>
      </c>
      <c r="Z218" s="3"/>
      <c r="AA218" s="3"/>
      <c r="AB218" s="3"/>
      <c r="AC218" s="3"/>
      <c r="AD218" s="3"/>
      <c r="AE218" s="3" t="s">
        <v>7</v>
      </c>
      <c r="AF218" s="3"/>
      <c r="AG218" s="3"/>
      <c r="AH218" s="3"/>
      <c r="AI218" s="3" t="s">
        <v>7</v>
      </c>
      <c r="AJ218" s="3"/>
      <c r="AK218" s="3"/>
      <c r="AL218" s="3"/>
      <c r="AM218" s="3"/>
      <c r="AN218" s="3"/>
      <c r="AO218" s="3"/>
      <c r="AP218" s="3"/>
    </row>
    <row r="219" spans="1:42" ht="15.2" customHeight="1">
      <c r="A219" s="39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3"/>
    </row>
  </sheetData>
  <mergeCells count="45">
    <mergeCell ref="AM6:AM7"/>
    <mergeCell ref="AN6:AN7"/>
    <mergeCell ref="AO6:AO7"/>
    <mergeCell ref="A217:L217"/>
    <mergeCell ref="A219:AE219"/>
    <mergeCell ref="AF6:AF7"/>
    <mergeCell ref="AG6:AG7"/>
    <mergeCell ref="AH6:AH7"/>
    <mergeCell ref="AJ6:AJ7"/>
    <mergeCell ref="AK6:AK7"/>
    <mergeCell ref="AL6:AL7"/>
    <mergeCell ref="X6:X7"/>
    <mergeCell ref="Z6:Z7"/>
    <mergeCell ref="AA6:AA7"/>
    <mergeCell ref="AB6:AB7"/>
    <mergeCell ref="AC6:AC7"/>
    <mergeCell ref="AD6:AD7"/>
    <mergeCell ref="R6:R7"/>
    <mergeCell ref="S6:S7"/>
    <mergeCell ref="T6:T7"/>
    <mergeCell ref="U6:U7"/>
    <mergeCell ref="V6:V7"/>
    <mergeCell ref="W6:W7"/>
    <mergeCell ref="Q6:Q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A1:N1"/>
    <mergeCell ref="A2:N2"/>
    <mergeCell ref="A3:AM3"/>
    <mergeCell ref="A4:AM4"/>
    <mergeCell ref="A5:AO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расходы ФБ &lt;/VariantName&gt;&#10;  &lt;VariantLink&gt;286477014&lt;/VariantLink&gt;&#10;  &lt;SvodReportLink xsi:nil=&quot;true&quot; /&gt;&#10;  &lt;ReportLink&gt;37629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C6BBC45-C7E8-41A6-A36E-874C6683E8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исполнение ФБ</vt:lpstr>
      <vt:lpstr>исполнение УР</vt:lpstr>
      <vt:lpstr>исполнение МБ</vt:lpstr>
      <vt:lpstr>'исполнение ФБ'!Заголовки_для_печати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Kukresh</dc:creator>
  <cp:lastModifiedBy>Kukresh</cp:lastModifiedBy>
  <cp:lastPrinted>2022-03-23T12:07:18Z</cp:lastPrinted>
  <dcterms:created xsi:type="dcterms:W3CDTF">2022-01-20T06:33:27Z</dcterms:created>
  <dcterms:modified xsi:type="dcterms:W3CDTF">2022-04-04T10:45:57Z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расходы ФБ .xlsx</vt:lpwstr>
  </property>
  <property fmtid="{D5CDD505-2E9C-101B-9397-08002B2CF9AE}" pid="4" name="Версия клиента">
    <vt:lpwstr>21.1.38.12030 (.NET 4.7.2)</vt:lpwstr>
  </property>
  <property fmtid="{D5CDD505-2E9C-101B-9397-08002B2CF9AE}" pid="5" name="Версия базы">
    <vt:lpwstr>21.1.1422.994251535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ufk2021</vt:lpwstr>
  </property>
  <property fmtid="{D5CDD505-2E9C-101B-9397-08002B2CF9AE}" pid="9" name="Пользователь">
    <vt:lpwstr>кукреш_27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