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50" windowHeight="91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Лист1!$A$1:$E$32</definedName>
  </definedNames>
  <calcPr calcId="124519"/>
</workbook>
</file>

<file path=xl/calcChain.xml><?xml version="1.0" encoding="utf-8"?>
<calcChain xmlns="http://schemas.openxmlformats.org/spreadsheetml/2006/main">
  <c r="E32" i="1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C22"/>
  <c r="C10"/>
  <c r="C8" s="1"/>
  <c r="C30"/>
  <c r="C25"/>
  <c r="D8" l="1"/>
  <c r="C16"/>
  <c r="D25"/>
  <c r="D31"/>
  <c r="D30"/>
  <c r="D27"/>
  <c r="D24"/>
  <c r="D20"/>
  <c r="D19"/>
  <c r="D18"/>
  <c r="D17"/>
  <c r="D13"/>
  <c r="D12"/>
  <c r="D11"/>
  <c r="D9"/>
  <c r="D29" l="1"/>
  <c r="C28"/>
  <c r="D28" s="1"/>
  <c r="D21"/>
  <c r="D14"/>
  <c r="D15"/>
  <c r="D26"/>
  <c r="C32" l="1"/>
  <c r="D10"/>
  <c r="D22"/>
  <c r="D23" l="1"/>
  <c r="D16" l="1"/>
  <c r="D32"/>
</calcChain>
</file>

<file path=xl/sharedStrings.xml><?xml version="1.0" encoding="utf-8"?>
<sst xmlns="http://schemas.openxmlformats.org/spreadsheetml/2006/main" count="60" uniqueCount="59">
  <si>
    <t>№ п/п</t>
  </si>
  <si>
    <t>Статья расходов</t>
  </si>
  <si>
    <t>Сумма расходов в год</t>
  </si>
  <si>
    <t>Сумма расходов в среднем в месяц</t>
  </si>
  <si>
    <t>Содержание и техническое обслуживание общего имущества жилого дома</t>
  </si>
  <si>
    <t>1.1</t>
  </si>
  <si>
    <t>1.1.1</t>
  </si>
  <si>
    <t>1.1.3</t>
  </si>
  <si>
    <t>Отчисления налогов и взносов от ФОТ</t>
  </si>
  <si>
    <t>1.1.4</t>
  </si>
  <si>
    <t>Старшие по подъезду</t>
  </si>
  <si>
    <t>1.1.5</t>
  </si>
  <si>
    <t>ЭЦП для сдачи электронной отчетности</t>
  </si>
  <si>
    <t>1.1.6</t>
  </si>
  <si>
    <t>1.1.7</t>
  </si>
  <si>
    <t>Услуги банков по сбору денежных средств и обслуживание р/с и спец.счета</t>
  </si>
  <si>
    <t>Ведение бухгалтерского и налогового учета</t>
  </si>
  <si>
    <t>Минимальный налог в связи с применением упрощенной системы налогообложения</t>
  </si>
  <si>
    <t>1.2.</t>
  </si>
  <si>
    <t xml:space="preserve">Техническое обслуживание, содержание общего имущества 
</t>
  </si>
  <si>
    <t>1.2.1</t>
  </si>
  <si>
    <t>1.2.2</t>
  </si>
  <si>
    <t>услуги по уборке мест общего пользования (подъезды)</t>
  </si>
  <si>
    <t>1.2.3</t>
  </si>
  <si>
    <t>услуги по уборке придомовой территории</t>
  </si>
  <si>
    <t>1.2.4</t>
  </si>
  <si>
    <t>обслуживание внутридомого инженерного оборудования, аварийно-диспетчерское обслуживание</t>
  </si>
  <si>
    <t>1.2.5</t>
  </si>
  <si>
    <t>обслуживание электрического оборудования</t>
  </si>
  <si>
    <t>1.2.6</t>
  </si>
  <si>
    <t>1.2.7</t>
  </si>
  <si>
    <t>1.2.8.</t>
  </si>
  <si>
    <t>Непредвиденные расходы</t>
  </si>
  <si>
    <t>3</t>
  </si>
  <si>
    <t>Расходы по содержанию лифтового оборудования</t>
  </si>
  <si>
    <t>Страхование лифтов</t>
  </si>
  <si>
    <t>Освидетельствование и эл.измерит. Работы лифтового хозяйства</t>
  </si>
  <si>
    <t>4</t>
  </si>
  <si>
    <t>Юридические услуги</t>
  </si>
  <si>
    <t>Работа с должниками (взыскание задолженности)</t>
  </si>
  <si>
    <t>Погашение задолженности перед РСО</t>
  </si>
  <si>
    <t>Погашение задолженности перед РСО (5лет)</t>
  </si>
  <si>
    <t>1.1.2</t>
  </si>
  <si>
    <t>2</t>
  </si>
  <si>
    <t>2.1</t>
  </si>
  <si>
    <t>2.2</t>
  </si>
  <si>
    <t>3.1</t>
  </si>
  <si>
    <t>Расходы на содержание МОП (хозмат. и уборочный инвентарь), канц.товары, мат-лы на ремонт</t>
  </si>
  <si>
    <t>4.1</t>
  </si>
  <si>
    <t>на 2018 г.</t>
  </si>
  <si>
    <t>Размер платы в месяц 
руб./кв.м.</t>
  </si>
  <si>
    <t>консультационные услуги, размещение в ГИС</t>
  </si>
  <si>
    <t>Общая площадь помещений 7279,30 м2</t>
  </si>
  <si>
    <t>Утверждена общим собранием собственников помещений</t>
  </si>
  <si>
    <t>ИТОГО затраты:</t>
  </si>
  <si>
    <t>Смета доходов и расходов на содержание ТСН "Седельникова,99"</t>
  </si>
  <si>
    <t>Расходы по управлению ТСН</t>
  </si>
  <si>
    <t>Вознаграждение председателя  правления ТСН</t>
  </si>
  <si>
    <t>Приложение №7 Протокол № 1 от 09.04.2018г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</si>
</sst>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9" fontId="2" fillId="0" borderId="0" xfId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" fontId="6" fillId="2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4" fontId="5" fillId="0" borderId="4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zoomScale="90" zoomScaleNormal="90" workbookViewId="0">
      <selection activeCell="A2" sqref="A2:E2"/>
    </sheetView>
  </sheetViews>
  <sheetFormatPr defaultColWidth="8.85546875" defaultRowHeight="15"/>
  <cols>
    <col min="1" max="1" width="8.7109375" style="2" customWidth="1"/>
    <col min="2" max="2" width="50.140625" style="2" customWidth="1"/>
    <col min="3" max="4" width="13.5703125" style="2" customWidth="1"/>
    <col min="5" max="5" width="9.140625" style="2" customWidth="1"/>
    <col min="6" max="6" width="21.7109375" style="2" customWidth="1"/>
    <col min="7" max="253" width="8.85546875" style="2"/>
    <col min="254" max="254" width="12.7109375" style="2" customWidth="1"/>
    <col min="255" max="255" width="44.28515625" style="2" customWidth="1"/>
    <col min="256" max="256" width="23.140625" style="2" customWidth="1"/>
    <col min="257" max="257" width="15.5703125" style="2" bestFit="1" customWidth="1"/>
    <col min="258" max="259" width="15.5703125" style="2" customWidth="1"/>
    <col min="260" max="260" width="14.7109375" style="2" customWidth="1"/>
    <col min="261" max="261" width="23" style="2" bestFit="1" customWidth="1"/>
    <col min="262" max="262" width="21.7109375" style="2" customWidth="1"/>
    <col min="263" max="509" width="8.85546875" style="2"/>
    <col min="510" max="510" width="12.7109375" style="2" customWidth="1"/>
    <col min="511" max="511" width="44.28515625" style="2" customWidth="1"/>
    <col min="512" max="512" width="23.140625" style="2" customWidth="1"/>
    <col min="513" max="513" width="15.5703125" style="2" bestFit="1" customWidth="1"/>
    <col min="514" max="515" width="15.5703125" style="2" customWidth="1"/>
    <col min="516" max="516" width="14.7109375" style="2" customWidth="1"/>
    <col min="517" max="517" width="23" style="2" bestFit="1" customWidth="1"/>
    <col min="518" max="518" width="21.7109375" style="2" customWidth="1"/>
    <col min="519" max="765" width="8.85546875" style="2"/>
    <col min="766" max="766" width="12.7109375" style="2" customWidth="1"/>
    <col min="767" max="767" width="44.28515625" style="2" customWidth="1"/>
    <col min="768" max="768" width="23.140625" style="2" customWidth="1"/>
    <col min="769" max="769" width="15.5703125" style="2" bestFit="1" customWidth="1"/>
    <col min="770" max="771" width="15.5703125" style="2" customWidth="1"/>
    <col min="772" max="772" width="14.7109375" style="2" customWidth="1"/>
    <col min="773" max="773" width="23" style="2" bestFit="1" customWidth="1"/>
    <col min="774" max="774" width="21.7109375" style="2" customWidth="1"/>
    <col min="775" max="1021" width="8.85546875" style="2"/>
    <col min="1022" max="1022" width="12.7109375" style="2" customWidth="1"/>
    <col min="1023" max="1023" width="44.28515625" style="2" customWidth="1"/>
    <col min="1024" max="1024" width="23.140625" style="2" customWidth="1"/>
    <col min="1025" max="1025" width="15.5703125" style="2" bestFit="1" customWidth="1"/>
    <col min="1026" max="1027" width="15.5703125" style="2" customWidth="1"/>
    <col min="1028" max="1028" width="14.7109375" style="2" customWidth="1"/>
    <col min="1029" max="1029" width="23" style="2" bestFit="1" customWidth="1"/>
    <col min="1030" max="1030" width="21.7109375" style="2" customWidth="1"/>
    <col min="1031" max="1277" width="8.85546875" style="2"/>
    <col min="1278" max="1278" width="12.7109375" style="2" customWidth="1"/>
    <col min="1279" max="1279" width="44.28515625" style="2" customWidth="1"/>
    <col min="1280" max="1280" width="23.140625" style="2" customWidth="1"/>
    <col min="1281" max="1281" width="15.5703125" style="2" bestFit="1" customWidth="1"/>
    <col min="1282" max="1283" width="15.5703125" style="2" customWidth="1"/>
    <col min="1284" max="1284" width="14.7109375" style="2" customWidth="1"/>
    <col min="1285" max="1285" width="23" style="2" bestFit="1" customWidth="1"/>
    <col min="1286" max="1286" width="21.7109375" style="2" customWidth="1"/>
    <col min="1287" max="1533" width="8.85546875" style="2"/>
    <col min="1534" max="1534" width="12.7109375" style="2" customWidth="1"/>
    <col min="1535" max="1535" width="44.28515625" style="2" customWidth="1"/>
    <col min="1536" max="1536" width="23.140625" style="2" customWidth="1"/>
    <col min="1537" max="1537" width="15.5703125" style="2" bestFit="1" customWidth="1"/>
    <col min="1538" max="1539" width="15.5703125" style="2" customWidth="1"/>
    <col min="1540" max="1540" width="14.7109375" style="2" customWidth="1"/>
    <col min="1541" max="1541" width="23" style="2" bestFit="1" customWidth="1"/>
    <col min="1542" max="1542" width="21.7109375" style="2" customWidth="1"/>
    <col min="1543" max="1789" width="8.85546875" style="2"/>
    <col min="1790" max="1790" width="12.7109375" style="2" customWidth="1"/>
    <col min="1791" max="1791" width="44.28515625" style="2" customWidth="1"/>
    <col min="1792" max="1792" width="23.140625" style="2" customWidth="1"/>
    <col min="1793" max="1793" width="15.5703125" style="2" bestFit="1" customWidth="1"/>
    <col min="1794" max="1795" width="15.5703125" style="2" customWidth="1"/>
    <col min="1796" max="1796" width="14.7109375" style="2" customWidth="1"/>
    <col min="1797" max="1797" width="23" style="2" bestFit="1" customWidth="1"/>
    <col min="1798" max="1798" width="21.7109375" style="2" customWidth="1"/>
    <col min="1799" max="2045" width="8.85546875" style="2"/>
    <col min="2046" max="2046" width="12.7109375" style="2" customWidth="1"/>
    <col min="2047" max="2047" width="44.28515625" style="2" customWidth="1"/>
    <col min="2048" max="2048" width="23.140625" style="2" customWidth="1"/>
    <col min="2049" max="2049" width="15.5703125" style="2" bestFit="1" customWidth="1"/>
    <col min="2050" max="2051" width="15.5703125" style="2" customWidth="1"/>
    <col min="2052" max="2052" width="14.7109375" style="2" customWidth="1"/>
    <col min="2053" max="2053" width="23" style="2" bestFit="1" customWidth="1"/>
    <col min="2054" max="2054" width="21.7109375" style="2" customWidth="1"/>
    <col min="2055" max="2301" width="8.85546875" style="2"/>
    <col min="2302" max="2302" width="12.7109375" style="2" customWidth="1"/>
    <col min="2303" max="2303" width="44.28515625" style="2" customWidth="1"/>
    <col min="2304" max="2304" width="23.140625" style="2" customWidth="1"/>
    <col min="2305" max="2305" width="15.5703125" style="2" bestFit="1" customWidth="1"/>
    <col min="2306" max="2307" width="15.5703125" style="2" customWidth="1"/>
    <col min="2308" max="2308" width="14.7109375" style="2" customWidth="1"/>
    <col min="2309" max="2309" width="23" style="2" bestFit="1" customWidth="1"/>
    <col min="2310" max="2310" width="21.7109375" style="2" customWidth="1"/>
    <col min="2311" max="2557" width="8.85546875" style="2"/>
    <col min="2558" max="2558" width="12.7109375" style="2" customWidth="1"/>
    <col min="2559" max="2559" width="44.28515625" style="2" customWidth="1"/>
    <col min="2560" max="2560" width="23.140625" style="2" customWidth="1"/>
    <col min="2561" max="2561" width="15.5703125" style="2" bestFit="1" customWidth="1"/>
    <col min="2562" max="2563" width="15.5703125" style="2" customWidth="1"/>
    <col min="2564" max="2564" width="14.7109375" style="2" customWidth="1"/>
    <col min="2565" max="2565" width="23" style="2" bestFit="1" customWidth="1"/>
    <col min="2566" max="2566" width="21.7109375" style="2" customWidth="1"/>
    <col min="2567" max="2813" width="8.85546875" style="2"/>
    <col min="2814" max="2814" width="12.7109375" style="2" customWidth="1"/>
    <col min="2815" max="2815" width="44.28515625" style="2" customWidth="1"/>
    <col min="2816" max="2816" width="23.140625" style="2" customWidth="1"/>
    <col min="2817" max="2817" width="15.5703125" style="2" bestFit="1" customWidth="1"/>
    <col min="2818" max="2819" width="15.5703125" style="2" customWidth="1"/>
    <col min="2820" max="2820" width="14.7109375" style="2" customWidth="1"/>
    <col min="2821" max="2821" width="23" style="2" bestFit="1" customWidth="1"/>
    <col min="2822" max="2822" width="21.7109375" style="2" customWidth="1"/>
    <col min="2823" max="3069" width="8.85546875" style="2"/>
    <col min="3070" max="3070" width="12.7109375" style="2" customWidth="1"/>
    <col min="3071" max="3071" width="44.28515625" style="2" customWidth="1"/>
    <col min="3072" max="3072" width="23.140625" style="2" customWidth="1"/>
    <col min="3073" max="3073" width="15.5703125" style="2" bestFit="1" customWidth="1"/>
    <col min="3074" max="3075" width="15.5703125" style="2" customWidth="1"/>
    <col min="3076" max="3076" width="14.7109375" style="2" customWidth="1"/>
    <col min="3077" max="3077" width="23" style="2" bestFit="1" customWidth="1"/>
    <col min="3078" max="3078" width="21.7109375" style="2" customWidth="1"/>
    <col min="3079" max="3325" width="8.85546875" style="2"/>
    <col min="3326" max="3326" width="12.7109375" style="2" customWidth="1"/>
    <col min="3327" max="3327" width="44.28515625" style="2" customWidth="1"/>
    <col min="3328" max="3328" width="23.140625" style="2" customWidth="1"/>
    <col min="3329" max="3329" width="15.5703125" style="2" bestFit="1" customWidth="1"/>
    <col min="3330" max="3331" width="15.5703125" style="2" customWidth="1"/>
    <col min="3332" max="3332" width="14.7109375" style="2" customWidth="1"/>
    <col min="3333" max="3333" width="23" style="2" bestFit="1" customWidth="1"/>
    <col min="3334" max="3334" width="21.7109375" style="2" customWidth="1"/>
    <col min="3335" max="3581" width="8.85546875" style="2"/>
    <col min="3582" max="3582" width="12.7109375" style="2" customWidth="1"/>
    <col min="3583" max="3583" width="44.28515625" style="2" customWidth="1"/>
    <col min="3584" max="3584" width="23.140625" style="2" customWidth="1"/>
    <col min="3585" max="3585" width="15.5703125" style="2" bestFit="1" customWidth="1"/>
    <col min="3586" max="3587" width="15.5703125" style="2" customWidth="1"/>
    <col min="3588" max="3588" width="14.7109375" style="2" customWidth="1"/>
    <col min="3589" max="3589" width="23" style="2" bestFit="1" customWidth="1"/>
    <col min="3590" max="3590" width="21.7109375" style="2" customWidth="1"/>
    <col min="3591" max="3837" width="8.85546875" style="2"/>
    <col min="3838" max="3838" width="12.7109375" style="2" customWidth="1"/>
    <col min="3839" max="3839" width="44.28515625" style="2" customWidth="1"/>
    <col min="3840" max="3840" width="23.140625" style="2" customWidth="1"/>
    <col min="3841" max="3841" width="15.5703125" style="2" bestFit="1" customWidth="1"/>
    <col min="3842" max="3843" width="15.5703125" style="2" customWidth="1"/>
    <col min="3844" max="3844" width="14.7109375" style="2" customWidth="1"/>
    <col min="3845" max="3845" width="23" style="2" bestFit="1" customWidth="1"/>
    <col min="3846" max="3846" width="21.7109375" style="2" customWidth="1"/>
    <col min="3847" max="4093" width="8.85546875" style="2"/>
    <col min="4094" max="4094" width="12.7109375" style="2" customWidth="1"/>
    <col min="4095" max="4095" width="44.28515625" style="2" customWidth="1"/>
    <col min="4096" max="4096" width="23.140625" style="2" customWidth="1"/>
    <col min="4097" max="4097" width="15.5703125" style="2" bestFit="1" customWidth="1"/>
    <col min="4098" max="4099" width="15.5703125" style="2" customWidth="1"/>
    <col min="4100" max="4100" width="14.7109375" style="2" customWidth="1"/>
    <col min="4101" max="4101" width="23" style="2" bestFit="1" customWidth="1"/>
    <col min="4102" max="4102" width="21.7109375" style="2" customWidth="1"/>
    <col min="4103" max="4349" width="8.85546875" style="2"/>
    <col min="4350" max="4350" width="12.7109375" style="2" customWidth="1"/>
    <col min="4351" max="4351" width="44.28515625" style="2" customWidth="1"/>
    <col min="4352" max="4352" width="23.140625" style="2" customWidth="1"/>
    <col min="4353" max="4353" width="15.5703125" style="2" bestFit="1" customWidth="1"/>
    <col min="4354" max="4355" width="15.5703125" style="2" customWidth="1"/>
    <col min="4356" max="4356" width="14.7109375" style="2" customWidth="1"/>
    <col min="4357" max="4357" width="23" style="2" bestFit="1" customWidth="1"/>
    <col min="4358" max="4358" width="21.7109375" style="2" customWidth="1"/>
    <col min="4359" max="4605" width="8.85546875" style="2"/>
    <col min="4606" max="4606" width="12.7109375" style="2" customWidth="1"/>
    <col min="4607" max="4607" width="44.28515625" style="2" customWidth="1"/>
    <col min="4608" max="4608" width="23.140625" style="2" customWidth="1"/>
    <col min="4609" max="4609" width="15.5703125" style="2" bestFit="1" customWidth="1"/>
    <col min="4610" max="4611" width="15.5703125" style="2" customWidth="1"/>
    <col min="4612" max="4612" width="14.7109375" style="2" customWidth="1"/>
    <col min="4613" max="4613" width="23" style="2" bestFit="1" customWidth="1"/>
    <col min="4614" max="4614" width="21.7109375" style="2" customWidth="1"/>
    <col min="4615" max="4861" width="8.85546875" style="2"/>
    <col min="4862" max="4862" width="12.7109375" style="2" customWidth="1"/>
    <col min="4863" max="4863" width="44.28515625" style="2" customWidth="1"/>
    <col min="4864" max="4864" width="23.140625" style="2" customWidth="1"/>
    <col min="4865" max="4865" width="15.5703125" style="2" bestFit="1" customWidth="1"/>
    <col min="4866" max="4867" width="15.5703125" style="2" customWidth="1"/>
    <col min="4868" max="4868" width="14.7109375" style="2" customWidth="1"/>
    <col min="4869" max="4869" width="23" style="2" bestFit="1" customWidth="1"/>
    <col min="4870" max="4870" width="21.7109375" style="2" customWidth="1"/>
    <col min="4871" max="5117" width="8.85546875" style="2"/>
    <col min="5118" max="5118" width="12.7109375" style="2" customWidth="1"/>
    <col min="5119" max="5119" width="44.28515625" style="2" customWidth="1"/>
    <col min="5120" max="5120" width="23.140625" style="2" customWidth="1"/>
    <col min="5121" max="5121" width="15.5703125" style="2" bestFit="1" customWidth="1"/>
    <col min="5122" max="5123" width="15.5703125" style="2" customWidth="1"/>
    <col min="5124" max="5124" width="14.7109375" style="2" customWidth="1"/>
    <col min="5125" max="5125" width="23" style="2" bestFit="1" customWidth="1"/>
    <col min="5126" max="5126" width="21.7109375" style="2" customWidth="1"/>
    <col min="5127" max="5373" width="8.85546875" style="2"/>
    <col min="5374" max="5374" width="12.7109375" style="2" customWidth="1"/>
    <col min="5375" max="5375" width="44.28515625" style="2" customWidth="1"/>
    <col min="5376" max="5376" width="23.140625" style="2" customWidth="1"/>
    <col min="5377" max="5377" width="15.5703125" style="2" bestFit="1" customWidth="1"/>
    <col min="5378" max="5379" width="15.5703125" style="2" customWidth="1"/>
    <col min="5380" max="5380" width="14.7109375" style="2" customWidth="1"/>
    <col min="5381" max="5381" width="23" style="2" bestFit="1" customWidth="1"/>
    <col min="5382" max="5382" width="21.7109375" style="2" customWidth="1"/>
    <col min="5383" max="5629" width="8.85546875" style="2"/>
    <col min="5630" max="5630" width="12.7109375" style="2" customWidth="1"/>
    <col min="5631" max="5631" width="44.28515625" style="2" customWidth="1"/>
    <col min="5632" max="5632" width="23.140625" style="2" customWidth="1"/>
    <col min="5633" max="5633" width="15.5703125" style="2" bestFit="1" customWidth="1"/>
    <col min="5634" max="5635" width="15.5703125" style="2" customWidth="1"/>
    <col min="5636" max="5636" width="14.7109375" style="2" customWidth="1"/>
    <col min="5637" max="5637" width="23" style="2" bestFit="1" customWidth="1"/>
    <col min="5638" max="5638" width="21.7109375" style="2" customWidth="1"/>
    <col min="5639" max="5885" width="8.85546875" style="2"/>
    <col min="5886" max="5886" width="12.7109375" style="2" customWidth="1"/>
    <col min="5887" max="5887" width="44.28515625" style="2" customWidth="1"/>
    <col min="5888" max="5888" width="23.140625" style="2" customWidth="1"/>
    <col min="5889" max="5889" width="15.5703125" style="2" bestFit="1" customWidth="1"/>
    <col min="5890" max="5891" width="15.5703125" style="2" customWidth="1"/>
    <col min="5892" max="5892" width="14.7109375" style="2" customWidth="1"/>
    <col min="5893" max="5893" width="23" style="2" bestFit="1" customWidth="1"/>
    <col min="5894" max="5894" width="21.7109375" style="2" customWidth="1"/>
    <col min="5895" max="6141" width="8.85546875" style="2"/>
    <col min="6142" max="6142" width="12.7109375" style="2" customWidth="1"/>
    <col min="6143" max="6143" width="44.28515625" style="2" customWidth="1"/>
    <col min="6144" max="6144" width="23.140625" style="2" customWidth="1"/>
    <col min="6145" max="6145" width="15.5703125" style="2" bestFit="1" customWidth="1"/>
    <col min="6146" max="6147" width="15.5703125" style="2" customWidth="1"/>
    <col min="6148" max="6148" width="14.7109375" style="2" customWidth="1"/>
    <col min="6149" max="6149" width="23" style="2" bestFit="1" customWidth="1"/>
    <col min="6150" max="6150" width="21.7109375" style="2" customWidth="1"/>
    <col min="6151" max="6397" width="8.85546875" style="2"/>
    <col min="6398" max="6398" width="12.7109375" style="2" customWidth="1"/>
    <col min="6399" max="6399" width="44.28515625" style="2" customWidth="1"/>
    <col min="6400" max="6400" width="23.140625" style="2" customWidth="1"/>
    <col min="6401" max="6401" width="15.5703125" style="2" bestFit="1" customWidth="1"/>
    <col min="6402" max="6403" width="15.5703125" style="2" customWidth="1"/>
    <col min="6404" max="6404" width="14.7109375" style="2" customWidth="1"/>
    <col min="6405" max="6405" width="23" style="2" bestFit="1" customWidth="1"/>
    <col min="6406" max="6406" width="21.7109375" style="2" customWidth="1"/>
    <col min="6407" max="6653" width="8.85546875" style="2"/>
    <col min="6654" max="6654" width="12.7109375" style="2" customWidth="1"/>
    <col min="6655" max="6655" width="44.28515625" style="2" customWidth="1"/>
    <col min="6656" max="6656" width="23.140625" style="2" customWidth="1"/>
    <col min="6657" max="6657" width="15.5703125" style="2" bestFit="1" customWidth="1"/>
    <col min="6658" max="6659" width="15.5703125" style="2" customWidth="1"/>
    <col min="6660" max="6660" width="14.7109375" style="2" customWidth="1"/>
    <col min="6661" max="6661" width="23" style="2" bestFit="1" customWidth="1"/>
    <col min="6662" max="6662" width="21.7109375" style="2" customWidth="1"/>
    <col min="6663" max="6909" width="8.85546875" style="2"/>
    <col min="6910" max="6910" width="12.7109375" style="2" customWidth="1"/>
    <col min="6911" max="6911" width="44.28515625" style="2" customWidth="1"/>
    <col min="6912" max="6912" width="23.140625" style="2" customWidth="1"/>
    <col min="6913" max="6913" width="15.5703125" style="2" bestFit="1" customWidth="1"/>
    <col min="6914" max="6915" width="15.5703125" style="2" customWidth="1"/>
    <col min="6916" max="6916" width="14.7109375" style="2" customWidth="1"/>
    <col min="6917" max="6917" width="23" style="2" bestFit="1" customWidth="1"/>
    <col min="6918" max="6918" width="21.7109375" style="2" customWidth="1"/>
    <col min="6919" max="7165" width="8.85546875" style="2"/>
    <col min="7166" max="7166" width="12.7109375" style="2" customWidth="1"/>
    <col min="7167" max="7167" width="44.28515625" style="2" customWidth="1"/>
    <col min="7168" max="7168" width="23.140625" style="2" customWidth="1"/>
    <col min="7169" max="7169" width="15.5703125" style="2" bestFit="1" customWidth="1"/>
    <col min="7170" max="7171" width="15.5703125" style="2" customWidth="1"/>
    <col min="7172" max="7172" width="14.7109375" style="2" customWidth="1"/>
    <col min="7173" max="7173" width="23" style="2" bestFit="1" customWidth="1"/>
    <col min="7174" max="7174" width="21.7109375" style="2" customWidth="1"/>
    <col min="7175" max="7421" width="8.85546875" style="2"/>
    <col min="7422" max="7422" width="12.7109375" style="2" customWidth="1"/>
    <col min="7423" max="7423" width="44.28515625" style="2" customWidth="1"/>
    <col min="7424" max="7424" width="23.140625" style="2" customWidth="1"/>
    <col min="7425" max="7425" width="15.5703125" style="2" bestFit="1" customWidth="1"/>
    <col min="7426" max="7427" width="15.5703125" style="2" customWidth="1"/>
    <col min="7428" max="7428" width="14.7109375" style="2" customWidth="1"/>
    <col min="7429" max="7429" width="23" style="2" bestFit="1" customWidth="1"/>
    <col min="7430" max="7430" width="21.7109375" style="2" customWidth="1"/>
    <col min="7431" max="7677" width="8.85546875" style="2"/>
    <col min="7678" max="7678" width="12.7109375" style="2" customWidth="1"/>
    <col min="7679" max="7679" width="44.28515625" style="2" customWidth="1"/>
    <col min="7680" max="7680" width="23.140625" style="2" customWidth="1"/>
    <col min="7681" max="7681" width="15.5703125" style="2" bestFit="1" customWidth="1"/>
    <col min="7682" max="7683" width="15.5703125" style="2" customWidth="1"/>
    <col min="7684" max="7684" width="14.7109375" style="2" customWidth="1"/>
    <col min="7685" max="7685" width="23" style="2" bestFit="1" customWidth="1"/>
    <col min="7686" max="7686" width="21.7109375" style="2" customWidth="1"/>
    <col min="7687" max="7933" width="8.85546875" style="2"/>
    <col min="7934" max="7934" width="12.7109375" style="2" customWidth="1"/>
    <col min="7935" max="7935" width="44.28515625" style="2" customWidth="1"/>
    <col min="7936" max="7936" width="23.140625" style="2" customWidth="1"/>
    <col min="7937" max="7937" width="15.5703125" style="2" bestFit="1" customWidth="1"/>
    <col min="7938" max="7939" width="15.5703125" style="2" customWidth="1"/>
    <col min="7940" max="7940" width="14.7109375" style="2" customWidth="1"/>
    <col min="7941" max="7941" width="23" style="2" bestFit="1" customWidth="1"/>
    <col min="7942" max="7942" width="21.7109375" style="2" customWidth="1"/>
    <col min="7943" max="8189" width="8.85546875" style="2"/>
    <col min="8190" max="8190" width="12.7109375" style="2" customWidth="1"/>
    <col min="8191" max="8191" width="44.28515625" style="2" customWidth="1"/>
    <col min="8192" max="8192" width="23.140625" style="2" customWidth="1"/>
    <col min="8193" max="8193" width="15.5703125" style="2" bestFit="1" customWidth="1"/>
    <col min="8194" max="8195" width="15.5703125" style="2" customWidth="1"/>
    <col min="8196" max="8196" width="14.7109375" style="2" customWidth="1"/>
    <col min="8197" max="8197" width="23" style="2" bestFit="1" customWidth="1"/>
    <col min="8198" max="8198" width="21.7109375" style="2" customWidth="1"/>
    <col min="8199" max="8445" width="8.85546875" style="2"/>
    <col min="8446" max="8446" width="12.7109375" style="2" customWidth="1"/>
    <col min="8447" max="8447" width="44.28515625" style="2" customWidth="1"/>
    <col min="8448" max="8448" width="23.140625" style="2" customWidth="1"/>
    <col min="8449" max="8449" width="15.5703125" style="2" bestFit="1" customWidth="1"/>
    <col min="8450" max="8451" width="15.5703125" style="2" customWidth="1"/>
    <col min="8452" max="8452" width="14.7109375" style="2" customWidth="1"/>
    <col min="8453" max="8453" width="23" style="2" bestFit="1" customWidth="1"/>
    <col min="8454" max="8454" width="21.7109375" style="2" customWidth="1"/>
    <col min="8455" max="8701" width="8.85546875" style="2"/>
    <col min="8702" max="8702" width="12.7109375" style="2" customWidth="1"/>
    <col min="8703" max="8703" width="44.28515625" style="2" customWidth="1"/>
    <col min="8704" max="8704" width="23.140625" style="2" customWidth="1"/>
    <col min="8705" max="8705" width="15.5703125" style="2" bestFit="1" customWidth="1"/>
    <col min="8706" max="8707" width="15.5703125" style="2" customWidth="1"/>
    <col min="8708" max="8708" width="14.7109375" style="2" customWidth="1"/>
    <col min="8709" max="8709" width="23" style="2" bestFit="1" customWidth="1"/>
    <col min="8710" max="8710" width="21.7109375" style="2" customWidth="1"/>
    <col min="8711" max="8957" width="8.85546875" style="2"/>
    <col min="8958" max="8958" width="12.7109375" style="2" customWidth="1"/>
    <col min="8959" max="8959" width="44.28515625" style="2" customWidth="1"/>
    <col min="8960" max="8960" width="23.140625" style="2" customWidth="1"/>
    <col min="8961" max="8961" width="15.5703125" style="2" bestFit="1" customWidth="1"/>
    <col min="8962" max="8963" width="15.5703125" style="2" customWidth="1"/>
    <col min="8964" max="8964" width="14.7109375" style="2" customWidth="1"/>
    <col min="8965" max="8965" width="23" style="2" bestFit="1" customWidth="1"/>
    <col min="8966" max="8966" width="21.7109375" style="2" customWidth="1"/>
    <col min="8967" max="9213" width="8.85546875" style="2"/>
    <col min="9214" max="9214" width="12.7109375" style="2" customWidth="1"/>
    <col min="9215" max="9215" width="44.28515625" style="2" customWidth="1"/>
    <col min="9216" max="9216" width="23.140625" style="2" customWidth="1"/>
    <col min="9217" max="9217" width="15.5703125" style="2" bestFit="1" customWidth="1"/>
    <col min="9218" max="9219" width="15.5703125" style="2" customWidth="1"/>
    <col min="9220" max="9220" width="14.7109375" style="2" customWidth="1"/>
    <col min="9221" max="9221" width="23" style="2" bestFit="1" customWidth="1"/>
    <col min="9222" max="9222" width="21.7109375" style="2" customWidth="1"/>
    <col min="9223" max="9469" width="8.85546875" style="2"/>
    <col min="9470" max="9470" width="12.7109375" style="2" customWidth="1"/>
    <col min="9471" max="9471" width="44.28515625" style="2" customWidth="1"/>
    <col min="9472" max="9472" width="23.140625" style="2" customWidth="1"/>
    <col min="9473" max="9473" width="15.5703125" style="2" bestFit="1" customWidth="1"/>
    <col min="9474" max="9475" width="15.5703125" style="2" customWidth="1"/>
    <col min="9476" max="9476" width="14.7109375" style="2" customWidth="1"/>
    <col min="9477" max="9477" width="23" style="2" bestFit="1" customWidth="1"/>
    <col min="9478" max="9478" width="21.7109375" style="2" customWidth="1"/>
    <col min="9479" max="9725" width="8.85546875" style="2"/>
    <col min="9726" max="9726" width="12.7109375" style="2" customWidth="1"/>
    <col min="9727" max="9727" width="44.28515625" style="2" customWidth="1"/>
    <col min="9728" max="9728" width="23.140625" style="2" customWidth="1"/>
    <col min="9729" max="9729" width="15.5703125" style="2" bestFit="1" customWidth="1"/>
    <col min="9730" max="9731" width="15.5703125" style="2" customWidth="1"/>
    <col min="9732" max="9732" width="14.7109375" style="2" customWidth="1"/>
    <col min="9733" max="9733" width="23" style="2" bestFit="1" customWidth="1"/>
    <col min="9734" max="9734" width="21.7109375" style="2" customWidth="1"/>
    <col min="9735" max="9981" width="8.85546875" style="2"/>
    <col min="9982" max="9982" width="12.7109375" style="2" customWidth="1"/>
    <col min="9983" max="9983" width="44.28515625" style="2" customWidth="1"/>
    <col min="9984" max="9984" width="23.140625" style="2" customWidth="1"/>
    <col min="9985" max="9985" width="15.5703125" style="2" bestFit="1" customWidth="1"/>
    <col min="9986" max="9987" width="15.5703125" style="2" customWidth="1"/>
    <col min="9988" max="9988" width="14.7109375" style="2" customWidth="1"/>
    <col min="9989" max="9989" width="23" style="2" bestFit="1" customWidth="1"/>
    <col min="9990" max="9990" width="21.7109375" style="2" customWidth="1"/>
    <col min="9991" max="10237" width="8.85546875" style="2"/>
    <col min="10238" max="10238" width="12.7109375" style="2" customWidth="1"/>
    <col min="10239" max="10239" width="44.28515625" style="2" customWidth="1"/>
    <col min="10240" max="10240" width="23.140625" style="2" customWidth="1"/>
    <col min="10241" max="10241" width="15.5703125" style="2" bestFit="1" customWidth="1"/>
    <col min="10242" max="10243" width="15.5703125" style="2" customWidth="1"/>
    <col min="10244" max="10244" width="14.7109375" style="2" customWidth="1"/>
    <col min="10245" max="10245" width="23" style="2" bestFit="1" customWidth="1"/>
    <col min="10246" max="10246" width="21.7109375" style="2" customWidth="1"/>
    <col min="10247" max="10493" width="8.85546875" style="2"/>
    <col min="10494" max="10494" width="12.7109375" style="2" customWidth="1"/>
    <col min="10495" max="10495" width="44.28515625" style="2" customWidth="1"/>
    <col min="10496" max="10496" width="23.140625" style="2" customWidth="1"/>
    <col min="10497" max="10497" width="15.5703125" style="2" bestFit="1" customWidth="1"/>
    <col min="10498" max="10499" width="15.5703125" style="2" customWidth="1"/>
    <col min="10500" max="10500" width="14.7109375" style="2" customWidth="1"/>
    <col min="10501" max="10501" width="23" style="2" bestFit="1" customWidth="1"/>
    <col min="10502" max="10502" width="21.7109375" style="2" customWidth="1"/>
    <col min="10503" max="10749" width="8.85546875" style="2"/>
    <col min="10750" max="10750" width="12.7109375" style="2" customWidth="1"/>
    <col min="10751" max="10751" width="44.28515625" style="2" customWidth="1"/>
    <col min="10752" max="10752" width="23.140625" style="2" customWidth="1"/>
    <col min="10753" max="10753" width="15.5703125" style="2" bestFit="1" customWidth="1"/>
    <col min="10754" max="10755" width="15.5703125" style="2" customWidth="1"/>
    <col min="10756" max="10756" width="14.7109375" style="2" customWidth="1"/>
    <col min="10757" max="10757" width="23" style="2" bestFit="1" customWidth="1"/>
    <col min="10758" max="10758" width="21.7109375" style="2" customWidth="1"/>
    <col min="10759" max="11005" width="8.85546875" style="2"/>
    <col min="11006" max="11006" width="12.7109375" style="2" customWidth="1"/>
    <col min="11007" max="11007" width="44.28515625" style="2" customWidth="1"/>
    <col min="11008" max="11008" width="23.140625" style="2" customWidth="1"/>
    <col min="11009" max="11009" width="15.5703125" style="2" bestFit="1" customWidth="1"/>
    <col min="11010" max="11011" width="15.5703125" style="2" customWidth="1"/>
    <col min="11012" max="11012" width="14.7109375" style="2" customWidth="1"/>
    <col min="11013" max="11013" width="23" style="2" bestFit="1" customWidth="1"/>
    <col min="11014" max="11014" width="21.7109375" style="2" customWidth="1"/>
    <col min="11015" max="11261" width="8.85546875" style="2"/>
    <col min="11262" max="11262" width="12.7109375" style="2" customWidth="1"/>
    <col min="11263" max="11263" width="44.28515625" style="2" customWidth="1"/>
    <col min="11264" max="11264" width="23.140625" style="2" customWidth="1"/>
    <col min="11265" max="11265" width="15.5703125" style="2" bestFit="1" customWidth="1"/>
    <col min="11266" max="11267" width="15.5703125" style="2" customWidth="1"/>
    <col min="11268" max="11268" width="14.7109375" style="2" customWidth="1"/>
    <col min="11269" max="11269" width="23" style="2" bestFit="1" customWidth="1"/>
    <col min="11270" max="11270" width="21.7109375" style="2" customWidth="1"/>
    <col min="11271" max="11517" width="8.85546875" style="2"/>
    <col min="11518" max="11518" width="12.7109375" style="2" customWidth="1"/>
    <col min="11519" max="11519" width="44.28515625" style="2" customWidth="1"/>
    <col min="11520" max="11520" width="23.140625" style="2" customWidth="1"/>
    <col min="11521" max="11521" width="15.5703125" style="2" bestFit="1" customWidth="1"/>
    <col min="11522" max="11523" width="15.5703125" style="2" customWidth="1"/>
    <col min="11524" max="11524" width="14.7109375" style="2" customWidth="1"/>
    <col min="11525" max="11525" width="23" style="2" bestFit="1" customWidth="1"/>
    <col min="11526" max="11526" width="21.7109375" style="2" customWidth="1"/>
    <col min="11527" max="11773" width="8.85546875" style="2"/>
    <col min="11774" max="11774" width="12.7109375" style="2" customWidth="1"/>
    <col min="11775" max="11775" width="44.28515625" style="2" customWidth="1"/>
    <col min="11776" max="11776" width="23.140625" style="2" customWidth="1"/>
    <col min="11777" max="11777" width="15.5703125" style="2" bestFit="1" customWidth="1"/>
    <col min="11778" max="11779" width="15.5703125" style="2" customWidth="1"/>
    <col min="11780" max="11780" width="14.7109375" style="2" customWidth="1"/>
    <col min="11781" max="11781" width="23" style="2" bestFit="1" customWidth="1"/>
    <col min="11782" max="11782" width="21.7109375" style="2" customWidth="1"/>
    <col min="11783" max="12029" width="8.85546875" style="2"/>
    <col min="12030" max="12030" width="12.7109375" style="2" customWidth="1"/>
    <col min="12031" max="12031" width="44.28515625" style="2" customWidth="1"/>
    <col min="12032" max="12032" width="23.140625" style="2" customWidth="1"/>
    <col min="12033" max="12033" width="15.5703125" style="2" bestFit="1" customWidth="1"/>
    <col min="12034" max="12035" width="15.5703125" style="2" customWidth="1"/>
    <col min="12036" max="12036" width="14.7109375" style="2" customWidth="1"/>
    <col min="12037" max="12037" width="23" style="2" bestFit="1" customWidth="1"/>
    <col min="12038" max="12038" width="21.7109375" style="2" customWidth="1"/>
    <col min="12039" max="12285" width="8.85546875" style="2"/>
    <col min="12286" max="12286" width="12.7109375" style="2" customWidth="1"/>
    <col min="12287" max="12287" width="44.28515625" style="2" customWidth="1"/>
    <col min="12288" max="12288" width="23.140625" style="2" customWidth="1"/>
    <col min="12289" max="12289" width="15.5703125" style="2" bestFit="1" customWidth="1"/>
    <col min="12290" max="12291" width="15.5703125" style="2" customWidth="1"/>
    <col min="12292" max="12292" width="14.7109375" style="2" customWidth="1"/>
    <col min="12293" max="12293" width="23" style="2" bestFit="1" customWidth="1"/>
    <col min="12294" max="12294" width="21.7109375" style="2" customWidth="1"/>
    <col min="12295" max="12541" width="8.85546875" style="2"/>
    <col min="12542" max="12542" width="12.7109375" style="2" customWidth="1"/>
    <col min="12543" max="12543" width="44.28515625" style="2" customWidth="1"/>
    <col min="12544" max="12544" width="23.140625" style="2" customWidth="1"/>
    <col min="12545" max="12545" width="15.5703125" style="2" bestFit="1" customWidth="1"/>
    <col min="12546" max="12547" width="15.5703125" style="2" customWidth="1"/>
    <col min="12548" max="12548" width="14.7109375" style="2" customWidth="1"/>
    <col min="12549" max="12549" width="23" style="2" bestFit="1" customWidth="1"/>
    <col min="12550" max="12550" width="21.7109375" style="2" customWidth="1"/>
    <col min="12551" max="12797" width="8.85546875" style="2"/>
    <col min="12798" max="12798" width="12.7109375" style="2" customWidth="1"/>
    <col min="12799" max="12799" width="44.28515625" style="2" customWidth="1"/>
    <col min="12800" max="12800" width="23.140625" style="2" customWidth="1"/>
    <col min="12801" max="12801" width="15.5703125" style="2" bestFit="1" customWidth="1"/>
    <col min="12802" max="12803" width="15.5703125" style="2" customWidth="1"/>
    <col min="12804" max="12804" width="14.7109375" style="2" customWidth="1"/>
    <col min="12805" max="12805" width="23" style="2" bestFit="1" customWidth="1"/>
    <col min="12806" max="12806" width="21.7109375" style="2" customWidth="1"/>
    <col min="12807" max="13053" width="8.85546875" style="2"/>
    <col min="13054" max="13054" width="12.7109375" style="2" customWidth="1"/>
    <col min="13055" max="13055" width="44.28515625" style="2" customWidth="1"/>
    <col min="13056" max="13056" width="23.140625" style="2" customWidth="1"/>
    <col min="13057" max="13057" width="15.5703125" style="2" bestFit="1" customWidth="1"/>
    <col min="13058" max="13059" width="15.5703125" style="2" customWidth="1"/>
    <col min="13060" max="13060" width="14.7109375" style="2" customWidth="1"/>
    <col min="13061" max="13061" width="23" style="2" bestFit="1" customWidth="1"/>
    <col min="13062" max="13062" width="21.7109375" style="2" customWidth="1"/>
    <col min="13063" max="13309" width="8.85546875" style="2"/>
    <col min="13310" max="13310" width="12.7109375" style="2" customWidth="1"/>
    <col min="13311" max="13311" width="44.28515625" style="2" customWidth="1"/>
    <col min="13312" max="13312" width="23.140625" style="2" customWidth="1"/>
    <col min="13313" max="13313" width="15.5703125" style="2" bestFit="1" customWidth="1"/>
    <col min="13314" max="13315" width="15.5703125" style="2" customWidth="1"/>
    <col min="13316" max="13316" width="14.7109375" style="2" customWidth="1"/>
    <col min="13317" max="13317" width="23" style="2" bestFit="1" customWidth="1"/>
    <col min="13318" max="13318" width="21.7109375" style="2" customWidth="1"/>
    <col min="13319" max="13565" width="8.85546875" style="2"/>
    <col min="13566" max="13566" width="12.7109375" style="2" customWidth="1"/>
    <col min="13567" max="13567" width="44.28515625" style="2" customWidth="1"/>
    <col min="13568" max="13568" width="23.140625" style="2" customWidth="1"/>
    <col min="13569" max="13569" width="15.5703125" style="2" bestFit="1" customWidth="1"/>
    <col min="13570" max="13571" width="15.5703125" style="2" customWidth="1"/>
    <col min="13572" max="13572" width="14.7109375" style="2" customWidth="1"/>
    <col min="13573" max="13573" width="23" style="2" bestFit="1" customWidth="1"/>
    <col min="13574" max="13574" width="21.7109375" style="2" customWidth="1"/>
    <col min="13575" max="13821" width="8.85546875" style="2"/>
    <col min="13822" max="13822" width="12.7109375" style="2" customWidth="1"/>
    <col min="13823" max="13823" width="44.28515625" style="2" customWidth="1"/>
    <col min="13824" max="13824" width="23.140625" style="2" customWidth="1"/>
    <col min="13825" max="13825" width="15.5703125" style="2" bestFit="1" customWidth="1"/>
    <col min="13826" max="13827" width="15.5703125" style="2" customWidth="1"/>
    <col min="13828" max="13828" width="14.7109375" style="2" customWidth="1"/>
    <col min="13829" max="13829" width="23" style="2" bestFit="1" customWidth="1"/>
    <col min="13830" max="13830" width="21.7109375" style="2" customWidth="1"/>
    <col min="13831" max="14077" width="8.85546875" style="2"/>
    <col min="14078" max="14078" width="12.7109375" style="2" customWidth="1"/>
    <col min="14079" max="14079" width="44.28515625" style="2" customWidth="1"/>
    <col min="14080" max="14080" width="23.140625" style="2" customWidth="1"/>
    <col min="14081" max="14081" width="15.5703125" style="2" bestFit="1" customWidth="1"/>
    <col min="14082" max="14083" width="15.5703125" style="2" customWidth="1"/>
    <col min="14084" max="14084" width="14.7109375" style="2" customWidth="1"/>
    <col min="14085" max="14085" width="23" style="2" bestFit="1" customWidth="1"/>
    <col min="14086" max="14086" width="21.7109375" style="2" customWidth="1"/>
    <col min="14087" max="14333" width="8.85546875" style="2"/>
    <col min="14334" max="14334" width="12.7109375" style="2" customWidth="1"/>
    <col min="14335" max="14335" width="44.28515625" style="2" customWidth="1"/>
    <col min="14336" max="14336" width="23.140625" style="2" customWidth="1"/>
    <col min="14337" max="14337" width="15.5703125" style="2" bestFit="1" customWidth="1"/>
    <col min="14338" max="14339" width="15.5703125" style="2" customWidth="1"/>
    <col min="14340" max="14340" width="14.7109375" style="2" customWidth="1"/>
    <col min="14341" max="14341" width="23" style="2" bestFit="1" customWidth="1"/>
    <col min="14342" max="14342" width="21.7109375" style="2" customWidth="1"/>
    <col min="14343" max="14589" width="8.85546875" style="2"/>
    <col min="14590" max="14590" width="12.7109375" style="2" customWidth="1"/>
    <col min="14591" max="14591" width="44.28515625" style="2" customWidth="1"/>
    <col min="14592" max="14592" width="23.140625" style="2" customWidth="1"/>
    <col min="14593" max="14593" width="15.5703125" style="2" bestFit="1" customWidth="1"/>
    <col min="14594" max="14595" width="15.5703125" style="2" customWidth="1"/>
    <col min="14596" max="14596" width="14.7109375" style="2" customWidth="1"/>
    <col min="14597" max="14597" width="23" style="2" bestFit="1" customWidth="1"/>
    <col min="14598" max="14598" width="21.7109375" style="2" customWidth="1"/>
    <col min="14599" max="14845" width="8.85546875" style="2"/>
    <col min="14846" max="14846" width="12.7109375" style="2" customWidth="1"/>
    <col min="14847" max="14847" width="44.28515625" style="2" customWidth="1"/>
    <col min="14848" max="14848" width="23.140625" style="2" customWidth="1"/>
    <col min="14849" max="14849" width="15.5703125" style="2" bestFit="1" customWidth="1"/>
    <col min="14850" max="14851" width="15.5703125" style="2" customWidth="1"/>
    <col min="14852" max="14852" width="14.7109375" style="2" customWidth="1"/>
    <col min="14853" max="14853" width="23" style="2" bestFit="1" customWidth="1"/>
    <col min="14854" max="14854" width="21.7109375" style="2" customWidth="1"/>
    <col min="14855" max="15101" width="8.85546875" style="2"/>
    <col min="15102" max="15102" width="12.7109375" style="2" customWidth="1"/>
    <col min="15103" max="15103" width="44.28515625" style="2" customWidth="1"/>
    <col min="15104" max="15104" width="23.140625" style="2" customWidth="1"/>
    <col min="15105" max="15105" width="15.5703125" style="2" bestFit="1" customWidth="1"/>
    <col min="15106" max="15107" width="15.5703125" style="2" customWidth="1"/>
    <col min="15108" max="15108" width="14.7109375" style="2" customWidth="1"/>
    <col min="15109" max="15109" width="23" style="2" bestFit="1" customWidth="1"/>
    <col min="15110" max="15110" width="21.7109375" style="2" customWidth="1"/>
    <col min="15111" max="15357" width="8.85546875" style="2"/>
    <col min="15358" max="15358" width="12.7109375" style="2" customWidth="1"/>
    <col min="15359" max="15359" width="44.28515625" style="2" customWidth="1"/>
    <col min="15360" max="15360" width="23.140625" style="2" customWidth="1"/>
    <col min="15361" max="15361" width="15.5703125" style="2" bestFit="1" customWidth="1"/>
    <col min="15362" max="15363" width="15.5703125" style="2" customWidth="1"/>
    <col min="15364" max="15364" width="14.7109375" style="2" customWidth="1"/>
    <col min="15365" max="15365" width="23" style="2" bestFit="1" customWidth="1"/>
    <col min="15366" max="15366" width="21.7109375" style="2" customWidth="1"/>
    <col min="15367" max="15613" width="8.85546875" style="2"/>
    <col min="15614" max="15614" width="12.7109375" style="2" customWidth="1"/>
    <col min="15615" max="15615" width="44.28515625" style="2" customWidth="1"/>
    <col min="15616" max="15616" width="23.140625" style="2" customWidth="1"/>
    <col min="15617" max="15617" width="15.5703125" style="2" bestFit="1" customWidth="1"/>
    <col min="15618" max="15619" width="15.5703125" style="2" customWidth="1"/>
    <col min="15620" max="15620" width="14.7109375" style="2" customWidth="1"/>
    <col min="15621" max="15621" width="23" style="2" bestFit="1" customWidth="1"/>
    <col min="15622" max="15622" width="21.7109375" style="2" customWidth="1"/>
    <col min="15623" max="15869" width="8.85546875" style="2"/>
    <col min="15870" max="15870" width="12.7109375" style="2" customWidth="1"/>
    <col min="15871" max="15871" width="44.28515625" style="2" customWidth="1"/>
    <col min="15872" max="15872" width="23.140625" style="2" customWidth="1"/>
    <col min="15873" max="15873" width="15.5703125" style="2" bestFit="1" customWidth="1"/>
    <col min="15874" max="15875" width="15.5703125" style="2" customWidth="1"/>
    <col min="15876" max="15876" width="14.7109375" style="2" customWidth="1"/>
    <col min="15877" max="15877" width="23" style="2" bestFit="1" customWidth="1"/>
    <col min="15878" max="15878" width="21.7109375" style="2" customWidth="1"/>
    <col min="15879" max="16125" width="8.85546875" style="2"/>
    <col min="16126" max="16126" width="12.7109375" style="2" customWidth="1"/>
    <col min="16127" max="16127" width="44.28515625" style="2" customWidth="1"/>
    <col min="16128" max="16128" width="23.140625" style="2" customWidth="1"/>
    <col min="16129" max="16129" width="15.5703125" style="2" bestFit="1" customWidth="1"/>
    <col min="16130" max="16131" width="15.5703125" style="2" customWidth="1"/>
    <col min="16132" max="16132" width="14.7109375" style="2" customWidth="1"/>
    <col min="16133" max="16133" width="23" style="2" bestFit="1" customWidth="1"/>
    <col min="16134" max="16134" width="21.7109375" style="2" customWidth="1"/>
    <col min="16135" max="16384" width="8.85546875" style="2"/>
  </cols>
  <sheetData>
    <row r="1" spans="1:11" ht="15.75">
      <c r="A1" s="31" t="s">
        <v>53</v>
      </c>
      <c r="B1" s="31"/>
      <c r="C1" s="31"/>
      <c r="D1" s="31"/>
      <c r="E1" s="31"/>
      <c r="G1" s="26"/>
      <c r="H1" s="26"/>
      <c r="I1" s="26"/>
      <c r="J1" s="26"/>
      <c r="K1" s="27"/>
    </row>
    <row r="2" spans="1:11" ht="15.75">
      <c r="A2" s="30" t="s">
        <v>58</v>
      </c>
      <c r="B2" s="31"/>
      <c r="C2" s="31"/>
      <c r="D2" s="31"/>
      <c r="E2" s="31"/>
      <c r="G2" s="5"/>
      <c r="H2" s="5"/>
      <c r="I2" s="5"/>
      <c r="J2" s="5"/>
      <c r="K2" s="6"/>
    </row>
    <row r="3" spans="1:11" ht="20.25" customHeight="1">
      <c r="A3" s="28" t="s">
        <v>55</v>
      </c>
      <c r="B3" s="28"/>
      <c r="C3" s="28"/>
      <c r="D3" s="28"/>
      <c r="E3" s="28"/>
    </row>
    <row r="4" spans="1:11" ht="15.75">
      <c r="A4" s="28" t="s">
        <v>49</v>
      </c>
      <c r="B4" s="28"/>
      <c r="C4" s="28"/>
      <c r="D4" s="28"/>
      <c r="E4" s="28"/>
    </row>
    <row r="5" spans="1:11" ht="15.75" customHeight="1">
      <c r="A5" s="10"/>
      <c r="B5" s="29" t="s">
        <v>52</v>
      </c>
      <c r="C5" s="29"/>
      <c r="D5" s="29"/>
      <c r="E5" s="29"/>
    </row>
    <row r="6" spans="1:11" ht="75">
      <c r="A6" s="11" t="s">
        <v>0</v>
      </c>
      <c r="B6" s="11" t="s">
        <v>1</v>
      </c>
      <c r="C6" s="12" t="s">
        <v>2</v>
      </c>
      <c r="D6" s="12" t="s">
        <v>3</v>
      </c>
      <c r="E6" s="12" t="s">
        <v>50</v>
      </c>
    </row>
    <row r="7" spans="1:11" ht="37.5" customHeight="1">
      <c r="A7" s="11">
        <v>1</v>
      </c>
      <c r="B7" s="32" t="s">
        <v>4</v>
      </c>
      <c r="C7" s="33"/>
      <c r="D7" s="33"/>
      <c r="E7" s="34"/>
    </row>
    <row r="8" spans="1:11" ht="22.5" customHeight="1">
      <c r="A8" s="13" t="s">
        <v>5</v>
      </c>
      <c r="B8" s="7" t="s">
        <v>56</v>
      </c>
      <c r="C8" s="14">
        <f>C9+C10+C11+C12+C13+C14+C15</f>
        <v>419650</v>
      </c>
      <c r="D8" s="14">
        <f t="shared" ref="D8:D32" si="0">C8/12</f>
        <v>34970.833333333336</v>
      </c>
      <c r="E8" s="15">
        <f>D8/7279.3</f>
        <v>4.804147834727698</v>
      </c>
    </row>
    <row r="9" spans="1:11" ht="15" customHeight="1">
      <c r="A9" s="13" t="s">
        <v>6</v>
      </c>
      <c r="B9" s="9" t="s">
        <v>57</v>
      </c>
      <c r="C9" s="16">
        <v>120000</v>
      </c>
      <c r="D9" s="17">
        <f t="shared" si="0"/>
        <v>10000</v>
      </c>
      <c r="E9" s="16">
        <f t="shared" ref="E9:E32" si="1">D9/7279.3</f>
        <v>1.3737584657865454</v>
      </c>
    </row>
    <row r="10" spans="1:11" ht="15" customHeight="1">
      <c r="A10" s="13" t="s">
        <v>42</v>
      </c>
      <c r="B10" s="18" t="s">
        <v>8</v>
      </c>
      <c r="C10" s="16">
        <f>C9/100*42</f>
        <v>50400</v>
      </c>
      <c r="D10" s="17">
        <f t="shared" si="0"/>
        <v>4200</v>
      </c>
      <c r="E10" s="16">
        <f t="shared" si="1"/>
        <v>0.57697855563034905</v>
      </c>
    </row>
    <row r="11" spans="1:11" ht="15" customHeight="1">
      <c r="A11" s="13" t="s">
        <v>7</v>
      </c>
      <c r="B11" s="18" t="s">
        <v>10</v>
      </c>
      <c r="C11" s="16">
        <v>48000</v>
      </c>
      <c r="D11" s="17">
        <f t="shared" si="0"/>
        <v>4000</v>
      </c>
      <c r="E11" s="16">
        <f t="shared" si="1"/>
        <v>0.54950338631461815</v>
      </c>
    </row>
    <row r="12" spans="1:11" ht="15" customHeight="1">
      <c r="A12" s="13" t="s">
        <v>9</v>
      </c>
      <c r="B12" s="18" t="s">
        <v>12</v>
      </c>
      <c r="C12" s="16">
        <v>2250</v>
      </c>
      <c r="D12" s="17">
        <f t="shared" si="0"/>
        <v>187.5</v>
      </c>
      <c r="E12" s="16">
        <f t="shared" si="1"/>
        <v>2.5757971233497726E-2</v>
      </c>
    </row>
    <row r="13" spans="1:11" ht="30" customHeight="1">
      <c r="A13" s="13" t="s">
        <v>11</v>
      </c>
      <c r="B13" s="9" t="s">
        <v>15</v>
      </c>
      <c r="C13" s="16">
        <v>120000</v>
      </c>
      <c r="D13" s="17">
        <f t="shared" si="0"/>
        <v>10000</v>
      </c>
      <c r="E13" s="16">
        <f t="shared" si="1"/>
        <v>1.3737584657865454</v>
      </c>
    </row>
    <row r="14" spans="1:11" ht="15.75">
      <c r="A14" s="13" t="s">
        <v>13</v>
      </c>
      <c r="B14" s="9" t="s">
        <v>16</v>
      </c>
      <c r="C14" s="16">
        <v>49000</v>
      </c>
      <c r="D14" s="17">
        <f t="shared" si="0"/>
        <v>4083.3333333333335</v>
      </c>
      <c r="E14" s="16">
        <f t="shared" si="1"/>
        <v>0.56095137352950608</v>
      </c>
    </row>
    <row r="15" spans="1:11" ht="30">
      <c r="A15" s="13" t="s">
        <v>14</v>
      </c>
      <c r="B15" s="9" t="s">
        <v>17</v>
      </c>
      <c r="C15" s="16">
        <v>30000</v>
      </c>
      <c r="D15" s="17">
        <f t="shared" si="0"/>
        <v>2500</v>
      </c>
      <c r="E15" s="16">
        <f t="shared" si="1"/>
        <v>0.34343961644663634</v>
      </c>
    </row>
    <row r="16" spans="1:11" ht="29.25" customHeight="1">
      <c r="A16" s="13" t="s">
        <v>18</v>
      </c>
      <c r="B16" s="7" t="s">
        <v>19</v>
      </c>
      <c r="C16" s="14">
        <f>C18+C19+C20+C21+C22+C23+C24</f>
        <v>489872.86</v>
      </c>
      <c r="D16" s="14">
        <f t="shared" si="0"/>
        <v>40822.738333333335</v>
      </c>
      <c r="E16" s="15">
        <f t="shared" si="1"/>
        <v>5.6080582382005595</v>
      </c>
    </row>
    <row r="17" spans="1:6" ht="15.75">
      <c r="A17" s="13" t="s">
        <v>20</v>
      </c>
      <c r="B17" s="19" t="s">
        <v>51</v>
      </c>
      <c r="C17" s="16">
        <v>60000</v>
      </c>
      <c r="D17" s="17">
        <f t="shared" si="0"/>
        <v>5000</v>
      </c>
      <c r="E17" s="16">
        <f t="shared" si="1"/>
        <v>0.68687923289327268</v>
      </c>
    </row>
    <row r="18" spans="1:6" ht="30">
      <c r="A18" s="13" t="s">
        <v>21</v>
      </c>
      <c r="B18" s="20" t="s">
        <v>22</v>
      </c>
      <c r="C18" s="16">
        <v>72155</v>
      </c>
      <c r="D18" s="17">
        <f t="shared" si="0"/>
        <v>6012.916666666667</v>
      </c>
      <c r="E18" s="16">
        <f t="shared" si="1"/>
        <v>0.8260295174902349</v>
      </c>
    </row>
    <row r="19" spans="1:6" ht="15" customHeight="1">
      <c r="A19" s="13" t="s">
        <v>23</v>
      </c>
      <c r="B19" s="19" t="s">
        <v>24</v>
      </c>
      <c r="C19" s="16">
        <v>63000</v>
      </c>
      <c r="D19" s="17">
        <f t="shared" si="0"/>
        <v>5250</v>
      </c>
      <c r="E19" s="16">
        <f t="shared" si="1"/>
        <v>0.72122319453793637</v>
      </c>
    </row>
    <row r="20" spans="1:6" ht="45">
      <c r="A20" s="13" t="s">
        <v>25</v>
      </c>
      <c r="B20" s="20" t="s">
        <v>26</v>
      </c>
      <c r="C20" s="16">
        <v>81000</v>
      </c>
      <c r="D20" s="17">
        <f t="shared" si="0"/>
        <v>6750</v>
      </c>
      <c r="E20" s="16">
        <f t="shared" si="1"/>
        <v>0.92728696440591818</v>
      </c>
    </row>
    <row r="21" spans="1:6" ht="15" customHeight="1">
      <c r="A21" s="13" t="s">
        <v>27</v>
      </c>
      <c r="B21" s="20" t="s">
        <v>28</v>
      </c>
      <c r="C21" s="16">
        <v>40000</v>
      </c>
      <c r="D21" s="17">
        <f t="shared" si="0"/>
        <v>3333.3333333333335</v>
      </c>
      <c r="E21" s="16">
        <f t="shared" si="1"/>
        <v>0.45791948859551512</v>
      </c>
    </row>
    <row r="22" spans="1:6" ht="15" customHeight="1">
      <c r="A22" s="13" t="s">
        <v>29</v>
      </c>
      <c r="B22" s="19" t="s">
        <v>8</v>
      </c>
      <c r="C22" s="16">
        <f>(C18+C19+C20+C21)*40%</f>
        <v>102462</v>
      </c>
      <c r="D22" s="17">
        <f t="shared" si="0"/>
        <v>8538.5</v>
      </c>
      <c r="E22" s="16">
        <f t="shared" si="1"/>
        <v>1.1729836660118418</v>
      </c>
    </row>
    <row r="23" spans="1:6" ht="30" customHeight="1">
      <c r="A23" s="13" t="s">
        <v>30</v>
      </c>
      <c r="B23" s="20" t="s">
        <v>47</v>
      </c>
      <c r="C23" s="16">
        <v>38000</v>
      </c>
      <c r="D23" s="17">
        <f t="shared" si="0"/>
        <v>3166.6666666666665</v>
      </c>
      <c r="E23" s="16">
        <f t="shared" si="1"/>
        <v>0.43502351416573937</v>
      </c>
    </row>
    <row r="24" spans="1:6" ht="15.75">
      <c r="A24" s="13" t="s">
        <v>31</v>
      </c>
      <c r="B24" s="21" t="s">
        <v>32</v>
      </c>
      <c r="C24" s="16">
        <v>93255.86</v>
      </c>
      <c r="D24" s="17">
        <f t="shared" si="0"/>
        <v>7771.3216666666667</v>
      </c>
      <c r="E24" s="16">
        <f t="shared" si="1"/>
        <v>1.0675918929933739</v>
      </c>
    </row>
    <row r="25" spans="1:6" ht="27" customHeight="1">
      <c r="A25" s="22" t="s">
        <v>43</v>
      </c>
      <c r="B25" s="8" t="s">
        <v>34</v>
      </c>
      <c r="C25" s="15">
        <f>C26+C27</f>
        <v>17600</v>
      </c>
      <c r="D25" s="14">
        <f t="shared" si="0"/>
        <v>1466.6666666666667</v>
      </c>
      <c r="E25" s="15">
        <f t="shared" si="1"/>
        <v>0.20148457498202665</v>
      </c>
    </row>
    <row r="26" spans="1:6" ht="15.75">
      <c r="A26" s="13" t="s">
        <v>44</v>
      </c>
      <c r="B26" s="21" t="s">
        <v>35</v>
      </c>
      <c r="C26" s="16">
        <v>2000</v>
      </c>
      <c r="D26" s="17">
        <f t="shared" si="0"/>
        <v>166.66666666666666</v>
      </c>
      <c r="E26" s="16">
        <f t="shared" si="1"/>
        <v>2.2895974429775756E-2</v>
      </c>
    </row>
    <row r="27" spans="1:6" ht="30">
      <c r="A27" s="13" t="s">
        <v>45</v>
      </c>
      <c r="B27" s="21" t="s">
        <v>36</v>
      </c>
      <c r="C27" s="16">
        <v>15600</v>
      </c>
      <c r="D27" s="17">
        <f t="shared" si="0"/>
        <v>1300</v>
      </c>
      <c r="E27" s="16">
        <f t="shared" si="1"/>
        <v>0.1785886005522509</v>
      </c>
    </row>
    <row r="28" spans="1:6" ht="22.5" customHeight="1">
      <c r="A28" s="22" t="s">
        <v>33</v>
      </c>
      <c r="B28" s="8" t="s">
        <v>38</v>
      </c>
      <c r="C28" s="15">
        <f>C29</f>
        <v>20400</v>
      </c>
      <c r="D28" s="14">
        <f t="shared" si="0"/>
        <v>1700</v>
      </c>
      <c r="E28" s="15">
        <f t="shared" si="1"/>
        <v>0.23353893918371271</v>
      </c>
    </row>
    <row r="29" spans="1:6" ht="15.75">
      <c r="A29" s="13" t="s">
        <v>46</v>
      </c>
      <c r="B29" s="9" t="s">
        <v>39</v>
      </c>
      <c r="C29" s="16">
        <v>20400</v>
      </c>
      <c r="D29" s="17">
        <f t="shared" si="0"/>
        <v>1700</v>
      </c>
      <c r="E29" s="16">
        <f t="shared" si="1"/>
        <v>0.23353893918371271</v>
      </c>
    </row>
    <row r="30" spans="1:6" s="3" customFormat="1" ht="15.75">
      <c r="A30" s="22" t="s">
        <v>37</v>
      </c>
      <c r="B30" s="23" t="s">
        <v>40</v>
      </c>
      <c r="C30" s="15">
        <f>C31</f>
        <v>437000</v>
      </c>
      <c r="D30" s="14">
        <f t="shared" si="0"/>
        <v>36416.666666666664</v>
      </c>
      <c r="E30" s="15">
        <f t="shared" si="1"/>
        <v>5.0027704129060027</v>
      </c>
    </row>
    <row r="31" spans="1:6" ht="15.75">
      <c r="A31" s="13" t="s">
        <v>48</v>
      </c>
      <c r="B31" s="21" t="s">
        <v>41</v>
      </c>
      <c r="C31" s="16">
        <v>437000</v>
      </c>
      <c r="D31" s="17">
        <f t="shared" si="0"/>
        <v>36416.666666666664</v>
      </c>
      <c r="E31" s="16">
        <f t="shared" si="1"/>
        <v>5.0027704129060027</v>
      </c>
    </row>
    <row r="32" spans="1:6" ht="15.75">
      <c r="A32" s="25" t="s">
        <v>54</v>
      </c>
      <c r="B32" s="25"/>
      <c r="C32" s="24">
        <f>C8+C16+C25+C28+C30</f>
        <v>1384522.8599999999</v>
      </c>
      <c r="D32" s="24">
        <f t="shared" si="0"/>
        <v>115376.90499999998</v>
      </c>
      <c r="E32" s="15">
        <f t="shared" si="1"/>
        <v>15.849999999999998</v>
      </c>
      <c r="F32" s="4"/>
    </row>
    <row r="35" spans="2:3">
      <c r="C35" s="1"/>
    </row>
    <row r="41" spans="2:3">
      <c r="B41" s="5"/>
    </row>
  </sheetData>
  <mergeCells count="8">
    <mergeCell ref="A32:B32"/>
    <mergeCell ref="G1:K1"/>
    <mergeCell ref="A3:E3"/>
    <mergeCell ref="A4:E4"/>
    <mergeCell ref="B5:E5"/>
    <mergeCell ref="A2:E2"/>
    <mergeCell ref="A1:E1"/>
    <mergeCell ref="B7:E7"/>
  </mergeCells>
  <pageMargins left="0.39370078740157483" right="0.39370078740157483" top="0.39370078740157483" bottom="0.39370078740157483" header="0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2018-04-11T07:36:42Z</dcterms:modified>
</cp:coreProperties>
</file>